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hidePivotFieldList="1" defaultThemeVersion="124226"/>
  <mc:AlternateContent xmlns:mc="http://schemas.openxmlformats.org/markup-compatibility/2006">
    <mc:Choice Requires="x15">
      <x15ac:absPath xmlns:x15ac="http://schemas.microsoft.com/office/spreadsheetml/2010/11/ac" url="C:\Users\GTC-S1\Google Drive\Google Drive for GTC Support\Geotab Support and Sales Material\Geotab Reports\"/>
    </mc:Choice>
  </mc:AlternateContent>
  <xr:revisionPtr revIDLastSave="0" documentId="13_ncr:1_{9FF1215D-4C26-4181-BF3B-618356C441F6}" xr6:coauthVersionLast="32" xr6:coauthVersionMax="32" xr10:uidLastSave="{00000000-0000-0000-0000-000000000000}"/>
  <bookViews>
    <workbookView xWindow="0" yWindow="0" windowWidth="38400" windowHeight="12225" firstSheet="1" activeTab="2" xr2:uid="{00000000-000D-0000-FFFF-FFFF00000000}"/>
  </bookViews>
  <sheets>
    <sheet name="Data" sheetId="1" state="hidden" r:id="rId1"/>
    <sheet name="Report" sheetId="3" r:id="rId2"/>
    <sheet name="Information" sheetId="5" r:id="rId3"/>
    <sheet name="Languages" sheetId="6" state="hidden" r:id="rId4"/>
  </sheets>
  <definedNames>
    <definedName name="AllData">Report!$A$10:$N$203</definedName>
  </definedNames>
  <calcPr calcId="179017"/>
</workbook>
</file>

<file path=xl/calcChain.xml><?xml version="1.0" encoding="utf-8"?>
<calcChain xmlns="http://schemas.openxmlformats.org/spreadsheetml/2006/main">
  <c r="L203" i="3" l="1"/>
  <c r="K203" i="3"/>
  <c r="J203" i="3"/>
  <c r="N203" i="3" s="1"/>
  <c r="I203" i="3"/>
  <c r="G203" i="3"/>
  <c r="F203" i="3"/>
  <c r="E203" i="3"/>
  <c r="D203" i="3"/>
  <c r="C203" i="3" s="1"/>
  <c r="B203" i="3"/>
  <c r="A203" i="3"/>
  <c r="L202" i="3"/>
  <c r="K202" i="3"/>
  <c r="J202" i="3"/>
  <c r="I202" i="3"/>
  <c r="G202" i="3"/>
  <c r="F202" i="3"/>
  <c r="E202" i="3"/>
  <c r="D202" i="3"/>
  <c r="C202" i="3" s="1"/>
  <c r="B202" i="3"/>
  <c r="A202" i="3"/>
  <c r="L201" i="3"/>
  <c r="K201" i="3"/>
  <c r="J201" i="3"/>
  <c r="I201" i="3"/>
  <c r="G201" i="3"/>
  <c r="F201" i="3"/>
  <c r="E201" i="3"/>
  <c r="D201" i="3"/>
  <c r="C201" i="3" s="1"/>
  <c r="B201" i="3"/>
  <c r="A201" i="3"/>
  <c r="L200" i="3"/>
  <c r="K200" i="3"/>
  <c r="J200" i="3"/>
  <c r="I200" i="3"/>
  <c r="G200" i="3"/>
  <c r="F200" i="3"/>
  <c r="E200" i="3"/>
  <c r="D200" i="3"/>
  <c r="C200" i="3" s="1"/>
  <c r="B200" i="3"/>
  <c r="A200" i="3"/>
  <c r="L199" i="3"/>
  <c r="K199" i="3"/>
  <c r="J199" i="3"/>
  <c r="N199" i="3" s="1"/>
  <c r="I199" i="3"/>
  <c r="H199" i="3" s="1"/>
  <c r="G199" i="3"/>
  <c r="F199" i="3"/>
  <c r="E199" i="3"/>
  <c r="D199" i="3"/>
  <c r="C199" i="3" s="1"/>
  <c r="B199" i="3"/>
  <c r="A199" i="3"/>
  <c r="L198" i="3"/>
  <c r="K198" i="3"/>
  <c r="J198" i="3"/>
  <c r="I198" i="3"/>
  <c r="G198" i="3"/>
  <c r="F198" i="3"/>
  <c r="E198" i="3"/>
  <c r="D198" i="3"/>
  <c r="C198" i="3" s="1"/>
  <c r="B198" i="3"/>
  <c r="A198" i="3"/>
  <c r="L197" i="3"/>
  <c r="K197" i="3"/>
  <c r="J197" i="3"/>
  <c r="I197" i="3"/>
  <c r="H197" i="3" s="1"/>
  <c r="G197" i="3"/>
  <c r="F197" i="3"/>
  <c r="E197" i="3"/>
  <c r="D197" i="3"/>
  <c r="C197" i="3" s="1"/>
  <c r="B197" i="3"/>
  <c r="A197" i="3"/>
  <c r="L196" i="3"/>
  <c r="K196" i="3"/>
  <c r="J196" i="3"/>
  <c r="I196" i="3"/>
  <c r="G196" i="3"/>
  <c r="F196" i="3"/>
  <c r="E196" i="3"/>
  <c r="D196" i="3"/>
  <c r="C196" i="3" s="1"/>
  <c r="B196" i="3"/>
  <c r="A196" i="3"/>
  <c r="L195" i="3"/>
  <c r="K195" i="3"/>
  <c r="J195" i="3"/>
  <c r="I195" i="3"/>
  <c r="H195" i="3" s="1"/>
  <c r="G195" i="3"/>
  <c r="F195" i="3"/>
  <c r="E195" i="3"/>
  <c r="D195" i="3"/>
  <c r="C195" i="3" s="1"/>
  <c r="B195" i="3"/>
  <c r="A195" i="3"/>
  <c r="L194" i="3"/>
  <c r="K194" i="3"/>
  <c r="J194" i="3"/>
  <c r="I194" i="3"/>
  <c r="G194" i="3"/>
  <c r="F194" i="3"/>
  <c r="E194" i="3"/>
  <c r="D194" i="3"/>
  <c r="C194" i="3" s="1"/>
  <c r="B194" i="3"/>
  <c r="A194" i="3"/>
  <c r="L193" i="3"/>
  <c r="K193" i="3"/>
  <c r="J193" i="3"/>
  <c r="I193" i="3"/>
  <c r="G193" i="3"/>
  <c r="F193" i="3"/>
  <c r="E193" i="3"/>
  <c r="D193" i="3"/>
  <c r="C193" i="3" s="1"/>
  <c r="B193" i="3"/>
  <c r="A193" i="3"/>
  <c r="L192" i="3"/>
  <c r="K192" i="3"/>
  <c r="J192" i="3"/>
  <c r="I192" i="3"/>
  <c r="G192" i="3"/>
  <c r="F192" i="3"/>
  <c r="E192" i="3"/>
  <c r="D192" i="3"/>
  <c r="C192" i="3" s="1"/>
  <c r="B192" i="3"/>
  <c r="A192" i="3"/>
  <c r="L191" i="3"/>
  <c r="K191" i="3"/>
  <c r="J191" i="3"/>
  <c r="N191" i="3" s="1"/>
  <c r="I191" i="3"/>
  <c r="G191" i="3"/>
  <c r="F191" i="3"/>
  <c r="E191" i="3"/>
  <c r="D191" i="3"/>
  <c r="C191" i="3" s="1"/>
  <c r="B191" i="3"/>
  <c r="A191" i="3"/>
  <c r="L190" i="3"/>
  <c r="K190" i="3"/>
  <c r="J190" i="3"/>
  <c r="N190" i="3" s="1"/>
  <c r="I190" i="3"/>
  <c r="G190" i="3"/>
  <c r="F190" i="3"/>
  <c r="E190" i="3"/>
  <c r="D190" i="3"/>
  <c r="C190" i="3" s="1"/>
  <c r="B190" i="3"/>
  <c r="A190" i="3"/>
  <c r="L189" i="3"/>
  <c r="K189" i="3"/>
  <c r="J189" i="3"/>
  <c r="I189" i="3"/>
  <c r="G189" i="3"/>
  <c r="F189" i="3"/>
  <c r="E189" i="3"/>
  <c r="D189" i="3"/>
  <c r="C189" i="3" s="1"/>
  <c r="B189" i="3"/>
  <c r="A189" i="3"/>
  <c r="L188" i="3"/>
  <c r="K188" i="3"/>
  <c r="J188" i="3"/>
  <c r="I188" i="3"/>
  <c r="G188" i="3"/>
  <c r="F188" i="3"/>
  <c r="E188" i="3"/>
  <c r="D188" i="3"/>
  <c r="C188" i="3" s="1"/>
  <c r="B188" i="3"/>
  <c r="A188" i="3"/>
  <c r="L187" i="3"/>
  <c r="K187" i="3"/>
  <c r="J187" i="3"/>
  <c r="I187" i="3"/>
  <c r="G187" i="3"/>
  <c r="F187" i="3"/>
  <c r="E187" i="3"/>
  <c r="D187" i="3"/>
  <c r="C187" i="3" s="1"/>
  <c r="B187" i="3"/>
  <c r="A187" i="3"/>
  <c r="L186" i="3"/>
  <c r="K186" i="3"/>
  <c r="J186" i="3"/>
  <c r="I186" i="3"/>
  <c r="G186" i="3"/>
  <c r="F186" i="3"/>
  <c r="E186" i="3"/>
  <c r="D186" i="3"/>
  <c r="C186" i="3" s="1"/>
  <c r="B186" i="3"/>
  <c r="A186" i="3"/>
  <c r="L185" i="3"/>
  <c r="K185" i="3"/>
  <c r="J185" i="3"/>
  <c r="I185" i="3"/>
  <c r="G185" i="3"/>
  <c r="F185" i="3"/>
  <c r="E185" i="3"/>
  <c r="D185" i="3"/>
  <c r="C185" i="3" s="1"/>
  <c r="B185" i="3"/>
  <c r="A185" i="3"/>
  <c r="L184" i="3"/>
  <c r="K184" i="3"/>
  <c r="J184" i="3"/>
  <c r="I184" i="3"/>
  <c r="H184" i="3" s="1"/>
  <c r="G184" i="3"/>
  <c r="F184" i="3"/>
  <c r="E184" i="3"/>
  <c r="D184" i="3"/>
  <c r="C184" i="3" s="1"/>
  <c r="B184" i="3"/>
  <c r="A184" i="3"/>
  <c r="L183" i="3"/>
  <c r="K183" i="3"/>
  <c r="J183" i="3"/>
  <c r="I183" i="3"/>
  <c r="G183" i="3"/>
  <c r="F183" i="3"/>
  <c r="E183" i="3"/>
  <c r="D183" i="3"/>
  <c r="C183" i="3" s="1"/>
  <c r="B183" i="3"/>
  <c r="A183" i="3"/>
  <c r="L182" i="3"/>
  <c r="K182" i="3"/>
  <c r="J182" i="3"/>
  <c r="N182" i="3" s="1"/>
  <c r="I182" i="3"/>
  <c r="G182" i="3"/>
  <c r="F182" i="3"/>
  <c r="E182" i="3"/>
  <c r="D182" i="3"/>
  <c r="C182" i="3" s="1"/>
  <c r="B182" i="3"/>
  <c r="A182" i="3"/>
  <c r="L181" i="3"/>
  <c r="K181" i="3"/>
  <c r="J181" i="3"/>
  <c r="I181" i="3"/>
  <c r="G181" i="3"/>
  <c r="F181" i="3"/>
  <c r="E181" i="3"/>
  <c r="D181" i="3"/>
  <c r="C181" i="3" s="1"/>
  <c r="B181" i="3"/>
  <c r="A181" i="3"/>
  <c r="L180" i="3"/>
  <c r="K180" i="3"/>
  <c r="J180" i="3"/>
  <c r="I180" i="3"/>
  <c r="H180" i="3" s="1"/>
  <c r="G180" i="3"/>
  <c r="F180" i="3"/>
  <c r="E180" i="3"/>
  <c r="D180" i="3"/>
  <c r="C180" i="3" s="1"/>
  <c r="B180" i="3"/>
  <c r="A180" i="3"/>
  <c r="L179" i="3"/>
  <c r="K179" i="3"/>
  <c r="J179" i="3"/>
  <c r="I179" i="3"/>
  <c r="G179" i="3"/>
  <c r="N179" i="3" s="1"/>
  <c r="F179" i="3"/>
  <c r="E179" i="3"/>
  <c r="D179" i="3"/>
  <c r="C179" i="3" s="1"/>
  <c r="B179" i="3"/>
  <c r="A179" i="3"/>
  <c r="L178" i="3"/>
  <c r="K178" i="3"/>
  <c r="J178" i="3"/>
  <c r="N178" i="3" s="1"/>
  <c r="I178" i="3"/>
  <c r="G178" i="3"/>
  <c r="F178" i="3"/>
  <c r="E178" i="3"/>
  <c r="D178" i="3"/>
  <c r="C178" i="3" s="1"/>
  <c r="B178" i="3"/>
  <c r="A178" i="3"/>
  <c r="L177" i="3"/>
  <c r="K177" i="3"/>
  <c r="J177" i="3"/>
  <c r="I177" i="3"/>
  <c r="G177" i="3"/>
  <c r="F177" i="3"/>
  <c r="E177" i="3"/>
  <c r="D177" i="3"/>
  <c r="C177" i="3" s="1"/>
  <c r="B177" i="3"/>
  <c r="A177" i="3"/>
  <c r="L176" i="3"/>
  <c r="K176" i="3"/>
  <c r="J176" i="3"/>
  <c r="I176" i="3"/>
  <c r="G176" i="3"/>
  <c r="H176" i="3" s="1"/>
  <c r="F176" i="3"/>
  <c r="E176" i="3"/>
  <c r="D176" i="3"/>
  <c r="C176" i="3" s="1"/>
  <c r="B176" i="3"/>
  <c r="A176" i="3"/>
  <c r="L175" i="3"/>
  <c r="K175" i="3"/>
  <c r="J175" i="3"/>
  <c r="I175" i="3"/>
  <c r="G175" i="3"/>
  <c r="F175" i="3"/>
  <c r="E175" i="3"/>
  <c r="D175" i="3"/>
  <c r="C175" i="3" s="1"/>
  <c r="B175" i="3"/>
  <c r="A175" i="3"/>
  <c r="L174" i="3"/>
  <c r="K174" i="3"/>
  <c r="J174" i="3"/>
  <c r="I174" i="3"/>
  <c r="G174" i="3"/>
  <c r="F174" i="3"/>
  <c r="E174" i="3"/>
  <c r="D174" i="3"/>
  <c r="C174" i="3" s="1"/>
  <c r="B174" i="3"/>
  <c r="A174" i="3"/>
  <c r="L173" i="3"/>
  <c r="K173" i="3"/>
  <c r="J173" i="3"/>
  <c r="I173" i="3"/>
  <c r="G173" i="3"/>
  <c r="F173" i="3"/>
  <c r="E173" i="3"/>
  <c r="D173" i="3"/>
  <c r="C173" i="3" s="1"/>
  <c r="B173" i="3"/>
  <c r="A173" i="3"/>
  <c r="L172" i="3"/>
  <c r="K172" i="3"/>
  <c r="J172" i="3"/>
  <c r="I172" i="3"/>
  <c r="G172" i="3"/>
  <c r="F172" i="3"/>
  <c r="E172" i="3"/>
  <c r="D172" i="3"/>
  <c r="C172" i="3" s="1"/>
  <c r="B172" i="3"/>
  <c r="A172" i="3"/>
  <c r="L171" i="3"/>
  <c r="K171" i="3"/>
  <c r="J171" i="3"/>
  <c r="I171" i="3"/>
  <c r="G171" i="3"/>
  <c r="F171" i="3"/>
  <c r="E171" i="3"/>
  <c r="D171" i="3"/>
  <c r="C171" i="3" s="1"/>
  <c r="B171" i="3"/>
  <c r="A171" i="3"/>
  <c r="L170" i="3"/>
  <c r="K170" i="3"/>
  <c r="J170" i="3"/>
  <c r="I170" i="3"/>
  <c r="G170" i="3"/>
  <c r="F170" i="3"/>
  <c r="E170" i="3"/>
  <c r="D170" i="3"/>
  <c r="C170" i="3" s="1"/>
  <c r="B170" i="3"/>
  <c r="A170" i="3"/>
  <c r="L169" i="3"/>
  <c r="K169" i="3"/>
  <c r="J169" i="3"/>
  <c r="N169" i="3" s="1"/>
  <c r="I169" i="3"/>
  <c r="G169" i="3"/>
  <c r="F169" i="3"/>
  <c r="E169" i="3"/>
  <c r="D169" i="3"/>
  <c r="C169" i="3" s="1"/>
  <c r="B169" i="3"/>
  <c r="A169" i="3"/>
  <c r="L168" i="3"/>
  <c r="K168" i="3"/>
  <c r="J168" i="3"/>
  <c r="I168" i="3"/>
  <c r="G168" i="3"/>
  <c r="F168" i="3"/>
  <c r="E168" i="3"/>
  <c r="D168" i="3"/>
  <c r="C168" i="3" s="1"/>
  <c r="B168" i="3"/>
  <c r="A168" i="3"/>
  <c r="L167" i="3"/>
  <c r="K167" i="3"/>
  <c r="J167" i="3"/>
  <c r="I167" i="3"/>
  <c r="G167" i="3"/>
  <c r="F167" i="3"/>
  <c r="E167" i="3"/>
  <c r="D167" i="3"/>
  <c r="C167" i="3" s="1"/>
  <c r="B167" i="3"/>
  <c r="A167" i="3"/>
  <c r="L166" i="3"/>
  <c r="K166" i="3"/>
  <c r="J166" i="3"/>
  <c r="N166" i="3" s="1"/>
  <c r="I166" i="3"/>
  <c r="G166" i="3"/>
  <c r="F166" i="3"/>
  <c r="E166" i="3"/>
  <c r="D166" i="3"/>
  <c r="C166" i="3" s="1"/>
  <c r="B166" i="3"/>
  <c r="A166" i="3"/>
  <c r="L165" i="3"/>
  <c r="K165" i="3"/>
  <c r="J165" i="3"/>
  <c r="I165" i="3"/>
  <c r="G165" i="3"/>
  <c r="F165" i="3"/>
  <c r="E165" i="3"/>
  <c r="D165" i="3"/>
  <c r="C165" i="3" s="1"/>
  <c r="B165" i="3"/>
  <c r="A165" i="3"/>
  <c r="L164" i="3"/>
  <c r="K164" i="3"/>
  <c r="J164" i="3"/>
  <c r="I164" i="3"/>
  <c r="G164" i="3"/>
  <c r="F164" i="3"/>
  <c r="E164" i="3"/>
  <c r="D164" i="3"/>
  <c r="C164" i="3" s="1"/>
  <c r="B164" i="3"/>
  <c r="A164" i="3"/>
  <c r="L163" i="3"/>
  <c r="K163" i="3"/>
  <c r="J163" i="3"/>
  <c r="I163" i="3"/>
  <c r="G163" i="3"/>
  <c r="F163" i="3"/>
  <c r="E163" i="3"/>
  <c r="D163" i="3"/>
  <c r="C163" i="3" s="1"/>
  <c r="B163" i="3"/>
  <c r="A163" i="3"/>
  <c r="L162" i="3"/>
  <c r="K162" i="3"/>
  <c r="J162" i="3"/>
  <c r="I162" i="3"/>
  <c r="G162" i="3"/>
  <c r="F162" i="3"/>
  <c r="E162" i="3"/>
  <c r="D162" i="3"/>
  <c r="C162" i="3" s="1"/>
  <c r="B162" i="3"/>
  <c r="A162" i="3"/>
  <c r="L161" i="3"/>
  <c r="K161" i="3"/>
  <c r="J161" i="3"/>
  <c r="I161" i="3"/>
  <c r="G161" i="3"/>
  <c r="F161" i="3"/>
  <c r="E161" i="3"/>
  <c r="D161" i="3"/>
  <c r="C161" i="3" s="1"/>
  <c r="B161" i="3"/>
  <c r="A161" i="3"/>
  <c r="L160" i="3"/>
  <c r="K160" i="3"/>
  <c r="J160" i="3"/>
  <c r="I160" i="3"/>
  <c r="G160" i="3"/>
  <c r="F160" i="3"/>
  <c r="E160" i="3"/>
  <c r="D160" i="3"/>
  <c r="C160" i="3" s="1"/>
  <c r="B160" i="3"/>
  <c r="A160" i="3"/>
  <c r="L159" i="3"/>
  <c r="K159" i="3"/>
  <c r="J159" i="3"/>
  <c r="N159" i="3" s="1"/>
  <c r="I159" i="3"/>
  <c r="G159" i="3"/>
  <c r="F159" i="3"/>
  <c r="E159" i="3"/>
  <c r="D159" i="3"/>
  <c r="C159" i="3" s="1"/>
  <c r="B159" i="3"/>
  <c r="A159" i="3"/>
  <c r="L158" i="3"/>
  <c r="K158" i="3"/>
  <c r="J158" i="3"/>
  <c r="N158" i="3" s="1"/>
  <c r="I158" i="3"/>
  <c r="G158" i="3"/>
  <c r="F158" i="3"/>
  <c r="E158" i="3"/>
  <c r="D158" i="3"/>
  <c r="C158" i="3" s="1"/>
  <c r="B158" i="3"/>
  <c r="A158" i="3"/>
  <c r="L157" i="3"/>
  <c r="K157" i="3"/>
  <c r="J157" i="3"/>
  <c r="N157" i="3" s="1"/>
  <c r="I157" i="3"/>
  <c r="G157" i="3"/>
  <c r="F157" i="3"/>
  <c r="E157" i="3"/>
  <c r="D157" i="3"/>
  <c r="C157" i="3" s="1"/>
  <c r="B157" i="3"/>
  <c r="A157" i="3"/>
  <c r="L156" i="3"/>
  <c r="K156" i="3"/>
  <c r="J156" i="3"/>
  <c r="I156" i="3"/>
  <c r="G156" i="3"/>
  <c r="F156" i="3"/>
  <c r="E156" i="3"/>
  <c r="D156" i="3"/>
  <c r="C156" i="3" s="1"/>
  <c r="B156" i="3"/>
  <c r="A156" i="3"/>
  <c r="L155" i="3"/>
  <c r="K155" i="3"/>
  <c r="J155" i="3"/>
  <c r="I155" i="3"/>
  <c r="G155" i="3"/>
  <c r="F155" i="3"/>
  <c r="E155" i="3"/>
  <c r="D155" i="3"/>
  <c r="C155" i="3" s="1"/>
  <c r="B155" i="3"/>
  <c r="A155" i="3"/>
  <c r="L154" i="3"/>
  <c r="K154" i="3"/>
  <c r="J154" i="3"/>
  <c r="N154" i="3" s="1"/>
  <c r="I154" i="3"/>
  <c r="G154" i="3"/>
  <c r="F154" i="3"/>
  <c r="E154" i="3"/>
  <c r="D154" i="3"/>
  <c r="C154" i="3" s="1"/>
  <c r="B154" i="3"/>
  <c r="A154" i="3"/>
  <c r="L153" i="3"/>
  <c r="K153" i="3"/>
  <c r="J153" i="3"/>
  <c r="I153" i="3"/>
  <c r="G153" i="3"/>
  <c r="F153" i="3"/>
  <c r="E153" i="3"/>
  <c r="D153" i="3"/>
  <c r="C153" i="3" s="1"/>
  <c r="B153" i="3"/>
  <c r="A153" i="3"/>
  <c r="L152" i="3"/>
  <c r="K152" i="3"/>
  <c r="J152" i="3"/>
  <c r="I152" i="3"/>
  <c r="G152" i="3"/>
  <c r="F152" i="3"/>
  <c r="E152" i="3"/>
  <c r="D152" i="3"/>
  <c r="C152" i="3" s="1"/>
  <c r="B152" i="3"/>
  <c r="A152" i="3"/>
  <c r="L151" i="3"/>
  <c r="K151" i="3"/>
  <c r="J151" i="3"/>
  <c r="N151" i="3" s="1"/>
  <c r="I151" i="3"/>
  <c r="G151" i="3"/>
  <c r="F151" i="3"/>
  <c r="E151" i="3"/>
  <c r="D151" i="3"/>
  <c r="C151" i="3" s="1"/>
  <c r="B151" i="3"/>
  <c r="A151" i="3"/>
  <c r="L150" i="3"/>
  <c r="K150" i="3"/>
  <c r="J150" i="3"/>
  <c r="I150" i="3"/>
  <c r="G150" i="3"/>
  <c r="F150" i="3"/>
  <c r="E150" i="3"/>
  <c r="D150" i="3"/>
  <c r="C150" i="3" s="1"/>
  <c r="B150" i="3"/>
  <c r="A150" i="3"/>
  <c r="L149" i="3"/>
  <c r="K149" i="3"/>
  <c r="J149" i="3"/>
  <c r="I149" i="3"/>
  <c r="G149" i="3"/>
  <c r="F149" i="3"/>
  <c r="E149" i="3"/>
  <c r="D149" i="3"/>
  <c r="C149" i="3" s="1"/>
  <c r="B149" i="3"/>
  <c r="A149" i="3"/>
  <c r="L148" i="3"/>
  <c r="K148" i="3"/>
  <c r="J148" i="3"/>
  <c r="I148" i="3"/>
  <c r="G148" i="3"/>
  <c r="H148" i="3" s="1"/>
  <c r="F148" i="3"/>
  <c r="E148" i="3"/>
  <c r="D148" i="3"/>
  <c r="C148" i="3" s="1"/>
  <c r="B148" i="3"/>
  <c r="A148" i="3"/>
  <c r="L147" i="3"/>
  <c r="K147" i="3"/>
  <c r="J147" i="3"/>
  <c r="N147" i="3" s="1"/>
  <c r="I147" i="3"/>
  <c r="G147" i="3"/>
  <c r="F147" i="3"/>
  <c r="E147" i="3"/>
  <c r="D147" i="3"/>
  <c r="C147" i="3" s="1"/>
  <c r="B147" i="3"/>
  <c r="A147" i="3"/>
  <c r="L146" i="3"/>
  <c r="K146" i="3"/>
  <c r="J146" i="3"/>
  <c r="I146" i="3"/>
  <c r="G146" i="3"/>
  <c r="F146" i="3"/>
  <c r="E146" i="3"/>
  <c r="D146" i="3"/>
  <c r="C146" i="3" s="1"/>
  <c r="B146" i="3"/>
  <c r="A146" i="3"/>
  <c r="L145" i="3"/>
  <c r="K145" i="3"/>
  <c r="J145" i="3"/>
  <c r="I145" i="3"/>
  <c r="G145" i="3"/>
  <c r="F145" i="3"/>
  <c r="E145" i="3"/>
  <c r="D145" i="3"/>
  <c r="C145" i="3" s="1"/>
  <c r="B145" i="3"/>
  <c r="A145" i="3"/>
  <c r="L144" i="3"/>
  <c r="K144" i="3"/>
  <c r="J144" i="3"/>
  <c r="I144" i="3"/>
  <c r="G144" i="3"/>
  <c r="F144" i="3"/>
  <c r="E144" i="3"/>
  <c r="D144" i="3"/>
  <c r="C144" i="3" s="1"/>
  <c r="B144" i="3"/>
  <c r="A144" i="3"/>
  <c r="L143" i="3"/>
  <c r="K143" i="3"/>
  <c r="J143" i="3"/>
  <c r="N143" i="3" s="1"/>
  <c r="I143" i="3"/>
  <c r="G143" i="3"/>
  <c r="F143" i="3"/>
  <c r="E143" i="3"/>
  <c r="D143" i="3"/>
  <c r="C143" i="3" s="1"/>
  <c r="B143" i="3"/>
  <c r="A143" i="3"/>
  <c r="L142" i="3"/>
  <c r="K142" i="3"/>
  <c r="J142" i="3"/>
  <c r="I142" i="3"/>
  <c r="G142" i="3"/>
  <c r="F142" i="3"/>
  <c r="E142" i="3"/>
  <c r="D142" i="3"/>
  <c r="C142" i="3" s="1"/>
  <c r="B142" i="3"/>
  <c r="A142" i="3"/>
  <c r="L141" i="3"/>
  <c r="K141" i="3"/>
  <c r="J141" i="3"/>
  <c r="I141" i="3"/>
  <c r="G141" i="3"/>
  <c r="F141" i="3"/>
  <c r="E141" i="3"/>
  <c r="D141" i="3"/>
  <c r="C141" i="3" s="1"/>
  <c r="B141" i="3"/>
  <c r="A141" i="3"/>
  <c r="L140" i="3"/>
  <c r="K140" i="3"/>
  <c r="J140" i="3"/>
  <c r="I140" i="3"/>
  <c r="G140" i="3"/>
  <c r="F140" i="3"/>
  <c r="E140" i="3"/>
  <c r="D140" i="3"/>
  <c r="C140" i="3" s="1"/>
  <c r="B140" i="3"/>
  <c r="A140" i="3"/>
  <c r="L139" i="3"/>
  <c r="K139" i="3"/>
  <c r="J139" i="3"/>
  <c r="I139" i="3"/>
  <c r="G139" i="3"/>
  <c r="F139" i="3"/>
  <c r="E139" i="3"/>
  <c r="D139" i="3"/>
  <c r="C139" i="3" s="1"/>
  <c r="B139" i="3"/>
  <c r="A139" i="3"/>
  <c r="L138" i="3"/>
  <c r="K138" i="3"/>
  <c r="J138" i="3"/>
  <c r="I138" i="3"/>
  <c r="G138" i="3"/>
  <c r="F138" i="3"/>
  <c r="E138" i="3"/>
  <c r="D138" i="3"/>
  <c r="C138" i="3" s="1"/>
  <c r="B138" i="3"/>
  <c r="A138" i="3"/>
  <c r="L137" i="3"/>
  <c r="K137" i="3"/>
  <c r="J137" i="3"/>
  <c r="I137" i="3"/>
  <c r="G137" i="3"/>
  <c r="F137" i="3"/>
  <c r="E137" i="3"/>
  <c r="D137" i="3"/>
  <c r="C137" i="3" s="1"/>
  <c r="B137" i="3"/>
  <c r="A137" i="3"/>
  <c r="L136" i="3"/>
  <c r="K136" i="3"/>
  <c r="J136" i="3"/>
  <c r="I136" i="3"/>
  <c r="G136" i="3"/>
  <c r="F136" i="3"/>
  <c r="E136" i="3"/>
  <c r="D136" i="3"/>
  <c r="C136" i="3" s="1"/>
  <c r="B136" i="3"/>
  <c r="A136" i="3"/>
  <c r="L135" i="3"/>
  <c r="K135" i="3"/>
  <c r="J135" i="3"/>
  <c r="I135" i="3"/>
  <c r="G135" i="3"/>
  <c r="F135" i="3"/>
  <c r="E135" i="3"/>
  <c r="D135" i="3"/>
  <c r="C135" i="3" s="1"/>
  <c r="B135" i="3"/>
  <c r="A135" i="3"/>
  <c r="L134" i="3"/>
  <c r="K134" i="3"/>
  <c r="J134" i="3"/>
  <c r="I134" i="3"/>
  <c r="G134" i="3"/>
  <c r="F134" i="3"/>
  <c r="E134" i="3"/>
  <c r="D134" i="3"/>
  <c r="C134" i="3" s="1"/>
  <c r="B134" i="3"/>
  <c r="A134" i="3"/>
  <c r="L133" i="3"/>
  <c r="K133" i="3"/>
  <c r="J133" i="3"/>
  <c r="I133" i="3"/>
  <c r="G133" i="3"/>
  <c r="F133" i="3"/>
  <c r="E133" i="3"/>
  <c r="D133" i="3"/>
  <c r="C133" i="3" s="1"/>
  <c r="B133" i="3"/>
  <c r="A133" i="3"/>
  <c r="L132" i="3"/>
  <c r="K132" i="3"/>
  <c r="J132" i="3"/>
  <c r="I132" i="3"/>
  <c r="G132" i="3"/>
  <c r="F132" i="3"/>
  <c r="E132" i="3"/>
  <c r="D132" i="3"/>
  <c r="C132" i="3" s="1"/>
  <c r="B132" i="3"/>
  <c r="A132" i="3"/>
  <c r="L131" i="3"/>
  <c r="K131" i="3"/>
  <c r="J131" i="3"/>
  <c r="N131" i="3" s="1"/>
  <c r="I131" i="3"/>
  <c r="G131" i="3"/>
  <c r="F131" i="3"/>
  <c r="E131" i="3"/>
  <c r="D131" i="3"/>
  <c r="C131" i="3" s="1"/>
  <c r="B131" i="3"/>
  <c r="A131" i="3"/>
  <c r="L130" i="3"/>
  <c r="K130" i="3"/>
  <c r="J130" i="3"/>
  <c r="I130" i="3"/>
  <c r="G130" i="3"/>
  <c r="F130" i="3"/>
  <c r="E130" i="3"/>
  <c r="D130" i="3"/>
  <c r="C130" i="3" s="1"/>
  <c r="B130" i="3"/>
  <c r="A130" i="3"/>
  <c r="L129" i="3"/>
  <c r="K129" i="3"/>
  <c r="J129" i="3"/>
  <c r="I129" i="3"/>
  <c r="G129" i="3"/>
  <c r="F129" i="3"/>
  <c r="E129" i="3"/>
  <c r="D129" i="3"/>
  <c r="C129" i="3" s="1"/>
  <c r="B129" i="3"/>
  <c r="A129" i="3"/>
  <c r="L128" i="3"/>
  <c r="K128" i="3"/>
  <c r="J128" i="3"/>
  <c r="I128" i="3"/>
  <c r="G128" i="3"/>
  <c r="F128" i="3"/>
  <c r="E128" i="3"/>
  <c r="D128" i="3"/>
  <c r="C128" i="3" s="1"/>
  <c r="B128" i="3"/>
  <c r="A128" i="3"/>
  <c r="L127" i="3"/>
  <c r="K127" i="3"/>
  <c r="J127" i="3"/>
  <c r="I127" i="3"/>
  <c r="G127" i="3"/>
  <c r="F127" i="3"/>
  <c r="E127" i="3"/>
  <c r="D127" i="3"/>
  <c r="C127" i="3" s="1"/>
  <c r="B127" i="3"/>
  <c r="A127" i="3"/>
  <c r="L126" i="3"/>
  <c r="K126" i="3"/>
  <c r="J126" i="3"/>
  <c r="I126" i="3"/>
  <c r="G126" i="3"/>
  <c r="F126" i="3"/>
  <c r="E126" i="3"/>
  <c r="D126" i="3"/>
  <c r="C126" i="3" s="1"/>
  <c r="B126" i="3"/>
  <c r="A126" i="3"/>
  <c r="L125" i="3"/>
  <c r="K125" i="3"/>
  <c r="J125" i="3"/>
  <c r="I125" i="3"/>
  <c r="H125" i="3" s="1"/>
  <c r="G125" i="3"/>
  <c r="F125" i="3"/>
  <c r="E125" i="3"/>
  <c r="D125" i="3"/>
  <c r="C125" i="3" s="1"/>
  <c r="B125" i="3"/>
  <c r="A125" i="3"/>
  <c r="L124" i="3"/>
  <c r="K124" i="3"/>
  <c r="J124" i="3"/>
  <c r="I124" i="3"/>
  <c r="G124" i="3"/>
  <c r="F124" i="3"/>
  <c r="E124" i="3"/>
  <c r="D124" i="3"/>
  <c r="C124" i="3" s="1"/>
  <c r="B124" i="3"/>
  <c r="A124" i="3"/>
  <c r="L123" i="3"/>
  <c r="K123" i="3"/>
  <c r="J123" i="3"/>
  <c r="I123" i="3"/>
  <c r="G123" i="3"/>
  <c r="F123" i="3"/>
  <c r="E123" i="3"/>
  <c r="D123" i="3"/>
  <c r="C123" i="3" s="1"/>
  <c r="B123" i="3"/>
  <c r="A123" i="3"/>
  <c r="L122" i="3"/>
  <c r="K122" i="3"/>
  <c r="J122" i="3"/>
  <c r="I122" i="3"/>
  <c r="G122" i="3"/>
  <c r="F122" i="3"/>
  <c r="E122" i="3"/>
  <c r="D122" i="3"/>
  <c r="C122" i="3" s="1"/>
  <c r="B122" i="3"/>
  <c r="A122" i="3"/>
  <c r="L121" i="3"/>
  <c r="K121" i="3"/>
  <c r="J121" i="3"/>
  <c r="I121" i="3"/>
  <c r="H121" i="3" s="1"/>
  <c r="M121" i="3" s="1"/>
  <c r="G121" i="3"/>
  <c r="F121" i="3"/>
  <c r="E121" i="3"/>
  <c r="D121" i="3"/>
  <c r="C121" i="3" s="1"/>
  <c r="B121" i="3"/>
  <c r="A121" i="3"/>
  <c r="L120" i="3"/>
  <c r="K120" i="3"/>
  <c r="J120" i="3"/>
  <c r="I120" i="3"/>
  <c r="G120" i="3"/>
  <c r="F120" i="3"/>
  <c r="E120" i="3"/>
  <c r="D120" i="3"/>
  <c r="C120" i="3" s="1"/>
  <c r="B120" i="3"/>
  <c r="A120" i="3"/>
  <c r="L119" i="3"/>
  <c r="K119" i="3"/>
  <c r="J119" i="3"/>
  <c r="I119" i="3"/>
  <c r="H119" i="3" s="1"/>
  <c r="G119" i="3"/>
  <c r="F119" i="3"/>
  <c r="E119" i="3"/>
  <c r="D119" i="3"/>
  <c r="C119" i="3" s="1"/>
  <c r="B119" i="3"/>
  <c r="A119" i="3"/>
  <c r="L118" i="3"/>
  <c r="K118" i="3"/>
  <c r="J118" i="3"/>
  <c r="I118" i="3"/>
  <c r="G118" i="3"/>
  <c r="F118" i="3"/>
  <c r="E118" i="3"/>
  <c r="D118" i="3"/>
  <c r="C118" i="3" s="1"/>
  <c r="B118" i="3"/>
  <c r="A118" i="3"/>
  <c r="L117" i="3"/>
  <c r="K117" i="3"/>
  <c r="J117" i="3"/>
  <c r="I117" i="3"/>
  <c r="G117" i="3"/>
  <c r="F117" i="3"/>
  <c r="E117" i="3"/>
  <c r="D117" i="3"/>
  <c r="C117" i="3" s="1"/>
  <c r="B117" i="3"/>
  <c r="A117" i="3"/>
  <c r="L116" i="3"/>
  <c r="K116" i="3"/>
  <c r="J116" i="3"/>
  <c r="I116" i="3"/>
  <c r="G116" i="3"/>
  <c r="F116" i="3"/>
  <c r="E116" i="3"/>
  <c r="D116" i="3"/>
  <c r="C116" i="3" s="1"/>
  <c r="B116" i="3"/>
  <c r="A116" i="3"/>
  <c r="L115" i="3"/>
  <c r="K115" i="3"/>
  <c r="J115" i="3"/>
  <c r="I115" i="3"/>
  <c r="G115" i="3"/>
  <c r="F115" i="3"/>
  <c r="E115" i="3"/>
  <c r="D115" i="3"/>
  <c r="C115" i="3" s="1"/>
  <c r="B115" i="3"/>
  <c r="A115" i="3"/>
  <c r="L114" i="3"/>
  <c r="K114" i="3"/>
  <c r="J114" i="3"/>
  <c r="I114" i="3"/>
  <c r="G114" i="3"/>
  <c r="F114" i="3"/>
  <c r="E114" i="3"/>
  <c r="D114" i="3"/>
  <c r="C114" i="3" s="1"/>
  <c r="B114" i="3"/>
  <c r="A114" i="3"/>
  <c r="L113" i="3"/>
  <c r="K113" i="3"/>
  <c r="J113" i="3"/>
  <c r="I113" i="3"/>
  <c r="H113" i="3" s="1"/>
  <c r="G113" i="3"/>
  <c r="F113" i="3"/>
  <c r="E113" i="3"/>
  <c r="D113" i="3"/>
  <c r="C113" i="3" s="1"/>
  <c r="B113" i="3"/>
  <c r="A113" i="3"/>
  <c r="L112" i="3"/>
  <c r="K112" i="3"/>
  <c r="J112" i="3"/>
  <c r="I112" i="3"/>
  <c r="G112" i="3"/>
  <c r="F112" i="3"/>
  <c r="E112" i="3"/>
  <c r="D112" i="3"/>
  <c r="C112" i="3" s="1"/>
  <c r="B112" i="3"/>
  <c r="A112" i="3"/>
  <c r="L111" i="3"/>
  <c r="K111" i="3"/>
  <c r="J111" i="3"/>
  <c r="I111" i="3"/>
  <c r="H111" i="3" s="1"/>
  <c r="G111" i="3"/>
  <c r="F111" i="3"/>
  <c r="E111" i="3"/>
  <c r="D111" i="3"/>
  <c r="C111" i="3" s="1"/>
  <c r="B111" i="3"/>
  <c r="A111" i="3"/>
  <c r="L110" i="3"/>
  <c r="K110" i="3"/>
  <c r="J110" i="3"/>
  <c r="I110" i="3"/>
  <c r="G110" i="3"/>
  <c r="H110" i="3" s="1"/>
  <c r="F110" i="3"/>
  <c r="E110" i="3"/>
  <c r="D110" i="3"/>
  <c r="C110" i="3" s="1"/>
  <c r="B110" i="3"/>
  <c r="A110" i="3"/>
  <c r="L109" i="3"/>
  <c r="K109" i="3"/>
  <c r="J109" i="3"/>
  <c r="N109" i="3" s="1"/>
  <c r="I109" i="3"/>
  <c r="H109" i="3" s="1"/>
  <c r="M109" i="3" s="1"/>
  <c r="G109" i="3"/>
  <c r="F109" i="3"/>
  <c r="E109" i="3"/>
  <c r="D109" i="3"/>
  <c r="C109" i="3" s="1"/>
  <c r="B109" i="3"/>
  <c r="A109" i="3"/>
  <c r="L108" i="3"/>
  <c r="K108" i="3"/>
  <c r="J108" i="3"/>
  <c r="I108" i="3"/>
  <c r="G108" i="3"/>
  <c r="F108" i="3"/>
  <c r="E108" i="3"/>
  <c r="D108" i="3"/>
  <c r="C108" i="3" s="1"/>
  <c r="B108" i="3"/>
  <c r="A108" i="3"/>
  <c r="L107" i="3"/>
  <c r="K107" i="3"/>
  <c r="J107" i="3"/>
  <c r="I107" i="3"/>
  <c r="G107" i="3"/>
  <c r="F107" i="3"/>
  <c r="E107" i="3"/>
  <c r="D107" i="3"/>
  <c r="C107" i="3" s="1"/>
  <c r="B107" i="3"/>
  <c r="A107" i="3"/>
  <c r="L106" i="3"/>
  <c r="K106" i="3"/>
  <c r="J106" i="3"/>
  <c r="I106" i="3"/>
  <c r="G106" i="3"/>
  <c r="F106" i="3"/>
  <c r="E106" i="3"/>
  <c r="D106" i="3"/>
  <c r="C106" i="3" s="1"/>
  <c r="B106" i="3"/>
  <c r="A106" i="3"/>
  <c r="L105" i="3"/>
  <c r="K105" i="3"/>
  <c r="J105" i="3"/>
  <c r="I105" i="3"/>
  <c r="G105" i="3"/>
  <c r="F105" i="3"/>
  <c r="E105" i="3"/>
  <c r="D105" i="3"/>
  <c r="C105" i="3" s="1"/>
  <c r="B105" i="3"/>
  <c r="A105" i="3"/>
  <c r="L104" i="3"/>
  <c r="K104" i="3"/>
  <c r="J104" i="3"/>
  <c r="I104" i="3"/>
  <c r="G104" i="3"/>
  <c r="F104" i="3"/>
  <c r="E104" i="3"/>
  <c r="D104" i="3"/>
  <c r="C104" i="3" s="1"/>
  <c r="B104" i="3"/>
  <c r="A104" i="3"/>
  <c r="L103" i="3"/>
  <c r="K103" i="3"/>
  <c r="J103" i="3"/>
  <c r="I103" i="3"/>
  <c r="H103" i="3" s="1"/>
  <c r="G103" i="3"/>
  <c r="F103" i="3"/>
  <c r="E103" i="3"/>
  <c r="D103" i="3"/>
  <c r="C103" i="3" s="1"/>
  <c r="B103" i="3"/>
  <c r="A103" i="3"/>
  <c r="L102" i="3"/>
  <c r="K102" i="3"/>
  <c r="J102" i="3"/>
  <c r="I102" i="3"/>
  <c r="G102" i="3"/>
  <c r="F102" i="3"/>
  <c r="E102" i="3"/>
  <c r="D102" i="3"/>
  <c r="C102" i="3" s="1"/>
  <c r="B102" i="3"/>
  <c r="A102" i="3"/>
  <c r="L101" i="3"/>
  <c r="K101" i="3"/>
  <c r="J101" i="3"/>
  <c r="I101" i="3"/>
  <c r="G101" i="3"/>
  <c r="F101" i="3"/>
  <c r="E101" i="3"/>
  <c r="D101" i="3"/>
  <c r="C101" i="3" s="1"/>
  <c r="B101" i="3"/>
  <c r="A101" i="3"/>
  <c r="L100" i="3"/>
  <c r="K100" i="3"/>
  <c r="J100" i="3"/>
  <c r="I100" i="3"/>
  <c r="G100" i="3"/>
  <c r="F100" i="3"/>
  <c r="E100" i="3"/>
  <c r="D100" i="3"/>
  <c r="C100" i="3"/>
  <c r="B100" i="3"/>
  <c r="A100" i="3"/>
  <c r="L99" i="3"/>
  <c r="K99" i="3"/>
  <c r="J99" i="3"/>
  <c r="M99" i="3" s="1"/>
  <c r="I99" i="3"/>
  <c r="G99" i="3"/>
  <c r="F99" i="3"/>
  <c r="E99" i="3"/>
  <c r="D99" i="3"/>
  <c r="C99" i="3" s="1"/>
  <c r="B99" i="3"/>
  <c r="A99" i="3"/>
  <c r="L98" i="3"/>
  <c r="K98" i="3"/>
  <c r="J98" i="3"/>
  <c r="I98" i="3"/>
  <c r="G98" i="3"/>
  <c r="F98" i="3"/>
  <c r="E98" i="3"/>
  <c r="D98" i="3"/>
  <c r="C98" i="3" s="1"/>
  <c r="B98" i="3"/>
  <c r="A98" i="3"/>
  <c r="L97" i="3"/>
  <c r="K97" i="3"/>
  <c r="J97" i="3"/>
  <c r="I97" i="3"/>
  <c r="H97" i="3" s="1"/>
  <c r="G97" i="3"/>
  <c r="F97" i="3"/>
  <c r="E97" i="3"/>
  <c r="D97" i="3"/>
  <c r="C97" i="3" s="1"/>
  <c r="B97" i="3"/>
  <c r="A97" i="3"/>
  <c r="L96" i="3"/>
  <c r="K96" i="3"/>
  <c r="J96" i="3"/>
  <c r="I96" i="3"/>
  <c r="H96" i="3"/>
  <c r="G96" i="3"/>
  <c r="F96" i="3"/>
  <c r="E96" i="3"/>
  <c r="D96" i="3"/>
  <c r="C96" i="3" s="1"/>
  <c r="B96" i="3"/>
  <c r="A96" i="3"/>
  <c r="L95" i="3"/>
  <c r="K95" i="3"/>
  <c r="J95" i="3"/>
  <c r="I95" i="3"/>
  <c r="G95" i="3"/>
  <c r="F95" i="3"/>
  <c r="E95" i="3"/>
  <c r="D95" i="3"/>
  <c r="C95" i="3" s="1"/>
  <c r="B95" i="3"/>
  <c r="A95" i="3"/>
  <c r="L94" i="3"/>
  <c r="K94" i="3"/>
  <c r="J94" i="3"/>
  <c r="I94" i="3"/>
  <c r="G94" i="3"/>
  <c r="F94" i="3"/>
  <c r="E94" i="3"/>
  <c r="D94" i="3"/>
  <c r="C94" i="3" s="1"/>
  <c r="B94" i="3"/>
  <c r="A94" i="3"/>
  <c r="L93" i="3"/>
  <c r="K93" i="3"/>
  <c r="J93" i="3"/>
  <c r="I93" i="3"/>
  <c r="G93" i="3"/>
  <c r="F93" i="3"/>
  <c r="E93" i="3"/>
  <c r="D93" i="3"/>
  <c r="C93" i="3" s="1"/>
  <c r="B93" i="3"/>
  <c r="A93" i="3"/>
  <c r="L92" i="3"/>
  <c r="K92" i="3"/>
  <c r="J92" i="3"/>
  <c r="N92" i="3" s="1"/>
  <c r="I92" i="3"/>
  <c r="H92" i="3" s="1"/>
  <c r="G92" i="3"/>
  <c r="F92" i="3"/>
  <c r="E92" i="3"/>
  <c r="D92" i="3"/>
  <c r="C92" i="3" s="1"/>
  <c r="B92" i="3"/>
  <c r="A92" i="3"/>
  <c r="L91" i="3"/>
  <c r="K91" i="3"/>
  <c r="J91" i="3"/>
  <c r="I91" i="3"/>
  <c r="G91" i="3"/>
  <c r="F91" i="3"/>
  <c r="E91" i="3"/>
  <c r="D91" i="3"/>
  <c r="C91" i="3" s="1"/>
  <c r="B91" i="3"/>
  <c r="A91" i="3"/>
  <c r="L90" i="3"/>
  <c r="K90" i="3"/>
  <c r="J90" i="3"/>
  <c r="I90" i="3"/>
  <c r="G90" i="3"/>
  <c r="F90" i="3"/>
  <c r="E90" i="3"/>
  <c r="D90" i="3"/>
  <c r="C90" i="3" s="1"/>
  <c r="B90" i="3"/>
  <c r="A90" i="3"/>
  <c r="L89" i="3"/>
  <c r="K89" i="3"/>
  <c r="J89" i="3"/>
  <c r="I89" i="3"/>
  <c r="G89" i="3"/>
  <c r="H89" i="3" s="1"/>
  <c r="M89" i="3" s="1"/>
  <c r="F89" i="3"/>
  <c r="E89" i="3"/>
  <c r="D89" i="3"/>
  <c r="C89" i="3" s="1"/>
  <c r="B89" i="3"/>
  <c r="A89" i="3"/>
  <c r="L88" i="3"/>
  <c r="K88" i="3"/>
  <c r="J88" i="3"/>
  <c r="I88" i="3"/>
  <c r="H88" i="3" s="1"/>
  <c r="G88" i="3"/>
  <c r="F88" i="3"/>
  <c r="E88" i="3"/>
  <c r="D88" i="3"/>
  <c r="C88" i="3" s="1"/>
  <c r="B88" i="3"/>
  <c r="A88" i="3"/>
  <c r="L87" i="3"/>
  <c r="K87" i="3"/>
  <c r="J87" i="3"/>
  <c r="I87" i="3"/>
  <c r="G87" i="3"/>
  <c r="F87" i="3"/>
  <c r="E87" i="3"/>
  <c r="D87" i="3"/>
  <c r="C87" i="3" s="1"/>
  <c r="B87" i="3"/>
  <c r="A87" i="3"/>
  <c r="L86" i="3"/>
  <c r="K86" i="3"/>
  <c r="J86" i="3"/>
  <c r="I86" i="3"/>
  <c r="G86" i="3"/>
  <c r="F86" i="3"/>
  <c r="E86" i="3"/>
  <c r="D86" i="3"/>
  <c r="C86" i="3" s="1"/>
  <c r="B86" i="3"/>
  <c r="A86" i="3"/>
  <c r="L85" i="3"/>
  <c r="K85" i="3"/>
  <c r="J85" i="3"/>
  <c r="I85" i="3"/>
  <c r="G85" i="3"/>
  <c r="F85" i="3"/>
  <c r="E85" i="3"/>
  <c r="D85" i="3"/>
  <c r="C85" i="3" s="1"/>
  <c r="B85" i="3"/>
  <c r="A85" i="3"/>
  <c r="L84" i="3"/>
  <c r="K84" i="3"/>
  <c r="J84" i="3"/>
  <c r="I84" i="3"/>
  <c r="G84" i="3"/>
  <c r="F84" i="3"/>
  <c r="E84" i="3"/>
  <c r="D84" i="3"/>
  <c r="C84" i="3" s="1"/>
  <c r="B84" i="3"/>
  <c r="A84" i="3"/>
  <c r="L83" i="3"/>
  <c r="K83" i="3"/>
  <c r="J83" i="3"/>
  <c r="I83" i="3"/>
  <c r="G83" i="3"/>
  <c r="F83" i="3"/>
  <c r="E83" i="3"/>
  <c r="D83" i="3"/>
  <c r="C83" i="3" s="1"/>
  <c r="B83" i="3"/>
  <c r="A83" i="3"/>
  <c r="L82" i="3"/>
  <c r="K82" i="3"/>
  <c r="J82" i="3"/>
  <c r="I82" i="3"/>
  <c r="G82" i="3"/>
  <c r="F82" i="3"/>
  <c r="E82" i="3"/>
  <c r="D82" i="3"/>
  <c r="C82" i="3" s="1"/>
  <c r="B82" i="3"/>
  <c r="A82" i="3"/>
  <c r="L81" i="3"/>
  <c r="K81" i="3"/>
  <c r="J81" i="3"/>
  <c r="I81" i="3"/>
  <c r="G81" i="3"/>
  <c r="F81" i="3"/>
  <c r="E81" i="3"/>
  <c r="D81" i="3"/>
  <c r="C81" i="3" s="1"/>
  <c r="B81" i="3"/>
  <c r="A81" i="3"/>
  <c r="L80" i="3"/>
  <c r="K80" i="3"/>
  <c r="J80" i="3"/>
  <c r="I80" i="3"/>
  <c r="G80" i="3"/>
  <c r="F80" i="3"/>
  <c r="E80" i="3"/>
  <c r="D80" i="3"/>
  <c r="C80" i="3" s="1"/>
  <c r="B80" i="3"/>
  <c r="A80" i="3"/>
  <c r="L79" i="3"/>
  <c r="K79" i="3"/>
  <c r="J79" i="3"/>
  <c r="I79" i="3"/>
  <c r="G79" i="3"/>
  <c r="F79" i="3"/>
  <c r="E79" i="3"/>
  <c r="D79" i="3"/>
  <c r="C79" i="3" s="1"/>
  <c r="B79" i="3"/>
  <c r="A79" i="3"/>
  <c r="L78" i="3"/>
  <c r="K78" i="3"/>
  <c r="J78" i="3"/>
  <c r="I78" i="3"/>
  <c r="G78" i="3"/>
  <c r="F78" i="3"/>
  <c r="E78" i="3"/>
  <c r="D78" i="3"/>
  <c r="C78" i="3" s="1"/>
  <c r="B78" i="3"/>
  <c r="A78" i="3"/>
  <c r="L77" i="3"/>
  <c r="K77" i="3"/>
  <c r="J77" i="3"/>
  <c r="I77" i="3"/>
  <c r="H77" i="3" s="1"/>
  <c r="G77" i="3"/>
  <c r="F77" i="3"/>
  <c r="E77" i="3"/>
  <c r="D77" i="3"/>
  <c r="C77" i="3" s="1"/>
  <c r="B77" i="3"/>
  <c r="A77" i="3"/>
  <c r="L76" i="3"/>
  <c r="K76" i="3"/>
  <c r="J76" i="3"/>
  <c r="I76" i="3"/>
  <c r="G76" i="3"/>
  <c r="F76" i="3"/>
  <c r="E76" i="3"/>
  <c r="D76" i="3"/>
  <c r="C76" i="3" s="1"/>
  <c r="B76" i="3"/>
  <c r="A76" i="3"/>
  <c r="L75" i="3"/>
  <c r="K75" i="3"/>
  <c r="J75" i="3"/>
  <c r="I75" i="3"/>
  <c r="G75" i="3"/>
  <c r="F75" i="3"/>
  <c r="E75" i="3"/>
  <c r="D75" i="3"/>
  <c r="C75" i="3" s="1"/>
  <c r="B75" i="3"/>
  <c r="A75" i="3"/>
  <c r="L74" i="3"/>
  <c r="K74" i="3"/>
  <c r="J74" i="3"/>
  <c r="I74" i="3"/>
  <c r="G74" i="3"/>
  <c r="F74" i="3"/>
  <c r="E74" i="3"/>
  <c r="D74" i="3"/>
  <c r="C74" i="3" s="1"/>
  <c r="B74" i="3"/>
  <c r="A74" i="3"/>
  <c r="L73" i="3"/>
  <c r="K73" i="3"/>
  <c r="J73" i="3"/>
  <c r="N73" i="3" s="1"/>
  <c r="I73" i="3"/>
  <c r="G73" i="3"/>
  <c r="F73" i="3"/>
  <c r="E73" i="3"/>
  <c r="D73" i="3"/>
  <c r="C73" i="3" s="1"/>
  <c r="B73" i="3"/>
  <c r="A73" i="3"/>
  <c r="L72" i="3"/>
  <c r="K72" i="3"/>
  <c r="J72" i="3"/>
  <c r="I72" i="3"/>
  <c r="G72" i="3"/>
  <c r="F72" i="3"/>
  <c r="E72" i="3"/>
  <c r="D72" i="3"/>
  <c r="C72" i="3" s="1"/>
  <c r="B72" i="3"/>
  <c r="A72" i="3"/>
  <c r="L71" i="3"/>
  <c r="K71" i="3"/>
  <c r="J71" i="3"/>
  <c r="I71" i="3"/>
  <c r="G71" i="3"/>
  <c r="F71" i="3"/>
  <c r="E71" i="3"/>
  <c r="D71" i="3"/>
  <c r="C71" i="3" s="1"/>
  <c r="B71" i="3"/>
  <c r="A71" i="3"/>
  <c r="L70" i="3"/>
  <c r="K70" i="3"/>
  <c r="J70" i="3"/>
  <c r="I70" i="3"/>
  <c r="G70" i="3"/>
  <c r="F70" i="3"/>
  <c r="E70" i="3"/>
  <c r="D70" i="3"/>
  <c r="C70" i="3" s="1"/>
  <c r="B70" i="3"/>
  <c r="A70" i="3"/>
  <c r="L69" i="3"/>
  <c r="K69" i="3"/>
  <c r="J69" i="3"/>
  <c r="I69" i="3"/>
  <c r="G69" i="3"/>
  <c r="F69" i="3"/>
  <c r="E69" i="3"/>
  <c r="D69" i="3"/>
  <c r="C69" i="3" s="1"/>
  <c r="B69" i="3"/>
  <c r="A69" i="3"/>
  <c r="L68" i="3"/>
  <c r="K68" i="3"/>
  <c r="J68" i="3"/>
  <c r="I68" i="3"/>
  <c r="G68" i="3"/>
  <c r="F68" i="3"/>
  <c r="E68" i="3"/>
  <c r="D68" i="3"/>
  <c r="C68" i="3" s="1"/>
  <c r="B68" i="3"/>
  <c r="A68" i="3"/>
  <c r="L67" i="3"/>
  <c r="K67" i="3"/>
  <c r="J67" i="3"/>
  <c r="N67" i="3" s="1"/>
  <c r="I67" i="3"/>
  <c r="H67" i="3" s="1"/>
  <c r="G67" i="3"/>
  <c r="F67" i="3"/>
  <c r="E67" i="3"/>
  <c r="D67" i="3"/>
  <c r="C67" i="3" s="1"/>
  <c r="B67" i="3"/>
  <c r="A67" i="3"/>
  <c r="L66" i="3"/>
  <c r="K66" i="3"/>
  <c r="J66" i="3"/>
  <c r="I66" i="3"/>
  <c r="G66" i="3"/>
  <c r="F66" i="3"/>
  <c r="E66" i="3"/>
  <c r="D66" i="3"/>
  <c r="C66" i="3" s="1"/>
  <c r="B66" i="3"/>
  <c r="A66" i="3"/>
  <c r="L65" i="3"/>
  <c r="K65" i="3"/>
  <c r="J65" i="3"/>
  <c r="I65" i="3"/>
  <c r="H65" i="3" s="1"/>
  <c r="G65" i="3"/>
  <c r="F65" i="3"/>
  <c r="E65" i="3"/>
  <c r="D65" i="3"/>
  <c r="C65" i="3" s="1"/>
  <c r="B65" i="3"/>
  <c r="A65" i="3"/>
  <c r="L64" i="3"/>
  <c r="K64" i="3"/>
  <c r="J64" i="3"/>
  <c r="I64" i="3"/>
  <c r="G64" i="3"/>
  <c r="F64" i="3"/>
  <c r="E64" i="3"/>
  <c r="D64" i="3"/>
  <c r="C64" i="3" s="1"/>
  <c r="B64" i="3"/>
  <c r="A64" i="3"/>
  <c r="L63" i="3"/>
  <c r="K63" i="3"/>
  <c r="J63" i="3"/>
  <c r="I63" i="3"/>
  <c r="G63" i="3"/>
  <c r="F63" i="3"/>
  <c r="E63" i="3"/>
  <c r="D63" i="3"/>
  <c r="C63" i="3" s="1"/>
  <c r="B63" i="3"/>
  <c r="A63" i="3"/>
  <c r="L62" i="3"/>
  <c r="K62" i="3"/>
  <c r="J62" i="3"/>
  <c r="I62" i="3"/>
  <c r="G62" i="3"/>
  <c r="F62" i="3"/>
  <c r="E62" i="3"/>
  <c r="D62" i="3"/>
  <c r="C62" i="3" s="1"/>
  <c r="B62" i="3"/>
  <c r="A62" i="3"/>
  <c r="L61" i="3"/>
  <c r="K61" i="3"/>
  <c r="J61" i="3"/>
  <c r="I61" i="3"/>
  <c r="H61" i="3" s="1"/>
  <c r="G61" i="3"/>
  <c r="F61" i="3"/>
  <c r="E61" i="3"/>
  <c r="D61" i="3"/>
  <c r="C61" i="3" s="1"/>
  <c r="B61" i="3"/>
  <c r="A61" i="3"/>
  <c r="L60" i="3"/>
  <c r="K60" i="3"/>
  <c r="J60" i="3"/>
  <c r="I60" i="3"/>
  <c r="G60" i="3"/>
  <c r="F60" i="3"/>
  <c r="E60" i="3"/>
  <c r="D60" i="3"/>
  <c r="C60" i="3" s="1"/>
  <c r="B60" i="3"/>
  <c r="A60" i="3"/>
  <c r="L59" i="3"/>
  <c r="K59" i="3"/>
  <c r="J59" i="3"/>
  <c r="N59" i="3" s="1"/>
  <c r="I59" i="3"/>
  <c r="G59" i="3"/>
  <c r="F59" i="3"/>
  <c r="E59" i="3"/>
  <c r="D59" i="3"/>
  <c r="C59" i="3" s="1"/>
  <c r="B59" i="3"/>
  <c r="A59" i="3"/>
  <c r="L58" i="3"/>
  <c r="K58" i="3"/>
  <c r="J58" i="3"/>
  <c r="I58" i="3"/>
  <c r="G58" i="3"/>
  <c r="F58" i="3"/>
  <c r="E58" i="3"/>
  <c r="D58" i="3"/>
  <c r="C58" i="3" s="1"/>
  <c r="B58" i="3"/>
  <c r="A58" i="3"/>
  <c r="L57" i="3"/>
  <c r="K57" i="3"/>
  <c r="J57" i="3"/>
  <c r="I57" i="3"/>
  <c r="G57" i="3"/>
  <c r="H57" i="3" s="1"/>
  <c r="F57" i="3"/>
  <c r="E57" i="3"/>
  <c r="D57" i="3"/>
  <c r="C57" i="3" s="1"/>
  <c r="B57" i="3"/>
  <c r="A57" i="3"/>
  <c r="L56" i="3"/>
  <c r="K56" i="3"/>
  <c r="J56" i="3"/>
  <c r="I56" i="3"/>
  <c r="G56" i="3"/>
  <c r="F56" i="3"/>
  <c r="E56" i="3"/>
  <c r="D56" i="3"/>
  <c r="C56" i="3" s="1"/>
  <c r="B56" i="3"/>
  <c r="A56" i="3"/>
  <c r="L55" i="3"/>
  <c r="K55" i="3"/>
  <c r="J55" i="3"/>
  <c r="I55" i="3"/>
  <c r="G55" i="3"/>
  <c r="F55" i="3"/>
  <c r="E55" i="3"/>
  <c r="D55" i="3"/>
  <c r="C55" i="3" s="1"/>
  <c r="B55" i="3"/>
  <c r="A55" i="3"/>
  <c r="L54" i="3"/>
  <c r="K54" i="3"/>
  <c r="J54" i="3"/>
  <c r="I54" i="3"/>
  <c r="G54" i="3"/>
  <c r="F54" i="3"/>
  <c r="E54" i="3"/>
  <c r="D54" i="3"/>
  <c r="C54" i="3" s="1"/>
  <c r="B54" i="3"/>
  <c r="A54" i="3"/>
  <c r="L53" i="3"/>
  <c r="K53" i="3"/>
  <c r="J53" i="3"/>
  <c r="I53" i="3"/>
  <c r="G53" i="3"/>
  <c r="F53" i="3"/>
  <c r="E53" i="3"/>
  <c r="D53" i="3"/>
  <c r="C53" i="3" s="1"/>
  <c r="B53" i="3"/>
  <c r="A53" i="3"/>
  <c r="L52" i="3"/>
  <c r="K52" i="3"/>
  <c r="J52" i="3"/>
  <c r="I52" i="3"/>
  <c r="G52" i="3"/>
  <c r="F52" i="3"/>
  <c r="E52" i="3"/>
  <c r="D52" i="3"/>
  <c r="C52" i="3" s="1"/>
  <c r="B52" i="3"/>
  <c r="A52" i="3"/>
  <c r="L51" i="3"/>
  <c r="K51" i="3"/>
  <c r="J51" i="3"/>
  <c r="I51" i="3"/>
  <c r="G51" i="3"/>
  <c r="F51" i="3"/>
  <c r="E51" i="3"/>
  <c r="D51" i="3"/>
  <c r="C51" i="3" s="1"/>
  <c r="B51" i="3"/>
  <c r="A51" i="3"/>
  <c r="L50" i="3"/>
  <c r="K50" i="3"/>
  <c r="J50" i="3"/>
  <c r="I50" i="3"/>
  <c r="G50" i="3"/>
  <c r="F50" i="3"/>
  <c r="E50" i="3"/>
  <c r="D50" i="3"/>
  <c r="C50" i="3" s="1"/>
  <c r="B50" i="3"/>
  <c r="A50" i="3"/>
  <c r="L49" i="3"/>
  <c r="K49" i="3"/>
  <c r="J49" i="3"/>
  <c r="I49" i="3"/>
  <c r="G49" i="3"/>
  <c r="F49" i="3"/>
  <c r="E49" i="3"/>
  <c r="D49" i="3"/>
  <c r="C49" i="3" s="1"/>
  <c r="B49" i="3"/>
  <c r="A49" i="3"/>
  <c r="L48" i="3"/>
  <c r="K48" i="3"/>
  <c r="J48" i="3"/>
  <c r="I48" i="3"/>
  <c r="G48" i="3"/>
  <c r="F48" i="3"/>
  <c r="E48" i="3"/>
  <c r="D48" i="3"/>
  <c r="C48" i="3" s="1"/>
  <c r="B48" i="3"/>
  <c r="A48" i="3"/>
  <c r="L47" i="3"/>
  <c r="K47" i="3"/>
  <c r="J47" i="3"/>
  <c r="I47" i="3"/>
  <c r="G47" i="3"/>
  <c r="F47" i="3"/>
  <c r="E47" i="3"/>
  <c r="D47" i="3"/>
  <c r="C47" i="3" s="1"/>
  <c r="B47" i="3"/>
  <c r="A47" i="3"/>
  <c r="L46" i="3"/>
  <c r="K46" i="3"/>
  <c r="J46" i="3"/>
  <c r="I46" i="3"/>
  <c r="H46" i="3"/>
  <c r="G46" i="3"/>
  <c r="F46" i="3"/>
  <c r="E46" i="3"/>
  <c r="D46" i="3"/>
  <c r="C46" i="3" s="1"/>
  <c r="B46" i="3"/>
  <c r="A46" i="3"/>
  <c r="L45" i="3"/>
  <c r="K45" i="3"/>
  <c r="J45" i="3"/>
  <c r="I45" i="3"/>
  <c r="G45" i="3"/>
  <c r="F45" i="3"/>
  <c r="E45" i="3"/>
  <c r="D45" i="3"/>
  <c r="C45" i="3" s="1"/>
  <c r="B45" i="3"/>
  <c r="A45" i="3"/>
  <c r="L44" i="3"/>
  <c r="K44" i="3"/>
  <c r="J44" i="3"/>
  <c r="I44" i="3"/>
  <c r="H44" i="3" s="1"/>
  <c r="G44" i="3"/>
  <c r="F44" i="3"/>
  <c r="E44" i="3"/>
  <c r="D44" i="3"/>
  <c r="C44" i="3" s="1"/>
  <c r="B44" i="3"/>
  <c r="A44" i="3"/>
  <c r="L43" i="3"/>
  <c r="K43" i="3"/>
  <c r="J43" i="3"/>
  <c r="I43" i="3"/>
  <c r="G43" i="3"/>
  <c r="F43" i="3"/>
  <c r="E43" i="3"/>
  <c r="D43" i="3"/>
  <c r="C43" i="3" s="1"/>
  <c r="B43" i="3"/>
  <c r="A43" i="3"/>
  <c r="L42" i="3"/>
  <c r="K42" i="3"/>
  <c r="J42" i="3"/>
  <c r="I42" i="3"/>
  <c r="H42" i="3" s="1"/>
  <c r="G42" i="3"/>
  <c r="F42" i="3"/>
  <c r="E42" i="3"/>
  <c r="D42" i="3"/>
  <c r="C42" i="3" s="1"/>
  <c r="B42" i="3"/>
  <c r="A42" i="3"/>
  <c r="L41" i="3"/>
  <c r="K41" i="3"/>
  <c r="J41" i="3"/>
  <c r="M41" i="3" s="1"/>
  <c r="I41" i="3"/>
  <c r="G41" i="3"/>
  <c r="H41" i="3" s="1"/>
  <c r="F41" i="3"/>
  <c r="E41" i="3"/>
  <c r="D41" i="3"/>
  <c r="C41" i="3" s="1"/>
  <c r="B41" i="3"/>
  <c r="A41" i="3"/>
  <c r="L40" i="3"/>
  <c r="K40" i="3"/>
  <c r="J40" i="3"/>
  <c r="I40" i="3"/>
  <c r="H40" i="3" s="1"/>
  <c r="G40" i="3"/>
  <c r="F40" i="3"/>
  <c r="E40" i="3"/>
  <c r="D40" i="3"/>
  <c r="C40" i="3" s="1"/>
  <c r="B40" i="3"/>
  <c r="A40" i="3"/>
  <c r="L39" i="3"/>
  <c r="K39" i="3"/>
  <c r="J39" i="3"/>
  <c r="I39" i="3"/>
  <c r="G39" i="3"/>
  <c r="F39" i="3"/>
  <c r="E39" i="3"/>
  <c r="D39" i="3"/>
  <c r="C39" i="3" s="1"/>
  <c r="B39" i="3"/>
  <c r="A39" i="3"/>
  <c r="L38" i="3"/>
  <c r="K38" i="3"/>
  <c r="J38" i="3"/>
  <c r="I38" i="3"/>
  <c r="G38" i="3"/>
  <c r="F38" i="3"/>
  <c r="E38" i="3"/>
  <c r="D38" i="3"/>
  <c r="C38" i="3" s="1"/>
  <c r="B38" i="3"/>
  <c r="A38" i="3"/>
  <c r="L37" i="3"/>
  <c r="K37" i="3"/>
  <c r="J37" i="3"/>
  <c r="I37" i="3"/>
  <c r="G37" i="3"/>
  <c r="F37" i="3"/>
  <c r="E37" i="3"/>
  <c r="D37" i="3"/>
  <c r="C37" i="3" s="1"/>
  <c r="B37" i="3"/>
  <c r="A37" i="3"/>
  <c r="L36" i="3"/>
  <c r="K36" i="3"/>
  <c r="J36" i="3"/>
  <c r="I36" i="3"/>
  <c r="H36" i="3" s="1"/>
  <c r="G36" i="3"/>
  <c r="F36" i="3"/>
  <c r="E36" i="3"/>
  <c r="D36" i="3"/>
  <c r="C36" i="3" s="1"/>
  <c r="B36" i="3"/>
  <c r="A36" i="3"/>
  <c r="L35" i="3"/>
  <c r="K35" i="3"/>
  <c r="J35" i="3"/>
  <c r="I35" i="3"/>
  <c r="G35" i="3"/>
  <c r="F35" i="3"/>
  <c r="E35" i="3"/>
  <c r="D35" i="3"/>
  <c r="C35" i="3" s="1"/>
  <c r="B35" i="3"/>
  <c r="A35" i="3"/>
  <c r="L34" i="3"/>
  <c r="K34" i="3"/>
  <c r="J34" i="3"/>
  <c r="I34" i="3"/>
  <c r="G34" i="3"/>
  <c r="F34" i="3"/>
  <c r="E34" i="3"/>
  <c r="D34" i="3"/>
  <c r="C34" i="3" s="1"/>
  <c r="B34" i="3"/>
  <c r="A34" i="3"/>
  <c r="L33" i="3"/>
  <c r="K33" i="3"/>
  <c r="J33" i="3"/>
  <c r="I33" i="3"/>
  <c r="G33" i="3"/>
  <c r="F33" i="3"/>
  <c r="E33" i="3"/>
  <c r="D33" i="3"/>
  <c r="C33" i="3" s="1"/>
  <c r="B33" i="3"/>
  <c r="A33" i="3"/>
  <c r="L32" i="3"/>
  <c r="K32" i="3"/>
  <c r="J32" i="3"/>
  <c r="I32" i="3"/>
  <c r="G32" i="3"/>
  <c r="F32" i="3"/>
  <c r="E32" i="3"/>
  <c r="D32" i="3"/>
  <c r="C32" i="3" s="1"/>
  <c r="B32" i="3"/>
  <c r="A32" i="3"/>
  <c r="L31" i="3"/>
  <c r="K31" i="3"/>
  <c r="J31" i="3"/>
  <c r="I31" i="3"/>
  <c r="G31" i="3"/>
  <c r="F31" i="3"/>
  <c r="E31" i="3"/>
  <c r="D31" i="3"/>
  <c r="C31" i="3" s="1"/>
  <c r="B31" i="3"/>
  <c r="A31" i="3"/>
  <c r="L30" i="3"/>
  <c r="K30" i="3"/>
  <c r="J30" i="3"/>
  <c r="I30" i="3"/>
  <c r="G30" i="3"/>
  <c r="F30" i="3"/>
  <c r="E30" i="3"/>
  <c r="D30" i="3"/>
  <c r="C30" i="3" s="1"/>
  <c r="B30" i="3"/>
  <c r="A30" i="3"/>
  <c r="L29" i="3"/>
  <c r="K29" i="3"/>
  <c r="J29" i="3"/>
  <c r="I29" i="3"/>
  <c r="G29" i="3"/>
  <c r="F29" i="3"/>
  <c r="E29" i="3"/>
  <c r="D29" i="3"/>
  <c r="C29" i="3" s="1"/>
  <c r="B29" i="3"/>
  <c r="A29" i="3"/>
  <c r="L28" i="3"/>
  <c r="K28" i="3"/>
  <c r="J28" i="3"/>
  <c r="I28" i="3"/>
  <c r="G28" i="3"/>
  <c r="F28" i="3"/>
  <c r="E28" i="3"/>
  <c r="D28" i="3"/>
  <c r="C28" i="3" s="1"/>
  <c r="B28" i="3"/>
  <c r="A28" i="3"/>
  <c r="L27" i="3"/>
  <c r="K27" i="3"/>
  <c r="J27" i="3"/>
  <c r="I27" i="3"/>
  <c r="G27" i="3"/>
  <c r="F27" i="3"/>
  <c r="E27" i="3"/>
  <c r="D27" i="3"/>
  <c r="C27" i="3" s="1"/>
  <c r="B27" i="3"/>
  <c r="A27" i="3"/>
  <c r="L26" i="3"/>
  <c r="K26" i="3"/>
  <c r="J26" i="3"/>
  <c r="I26" i="3"/>
  <c r="G26" i="3"/>
  <c r="F26" i="3"/>
  <c r="E26" i="3"/>
  <c r="D26" i="3"/>
  <c r="C26" i="3" s="1"/>
  <c r="B26" i="3"/>
  <c r="A26" i="3"/>
  <c r="L25" i="3"/>
  <c r="K25" i="3"/>
  <c r="J25" i="3"/>
  <c r="N25" i="3" s="1"/>
  <c r="I25" i="3"/>
  <c r="H25" i="3" s="1"/>
  <c r="G25" i="3"/>
  <c r="F25" i="3"/>
  <c r="E25" i="3"/>
  <c r="D25" i="3"/>
  <c r="C25" i="3" s="1"/>
  <c r="B25" i="3"/>
  <c r="A25" i="3"/>
  <c r="L24" i="3"/>
  <c r="K24" i="3"/>
  <c r="J24" i="3"/>
  <c r="I24" i="3"/>
  <c r="G24" i="3"/>
  <c r="F24" i="3"/>
  <c r="E24" i="3"/>
  <c r="D24" i="3"/>
  <c r="C24" i="3" s="1"/>
  <c r="B24" i="3"/>
  <c r="A24" i="3"/>
  <c r="L23" i="3"/>
  <c r="K23" i="3"/>
  <c r="J23" i="3"/>
  <c r="I23" i="3"/>
  <c r="H23" i="3" s="1"/>
  <c r="G23" i="3"/>
  <c r="F23" i="3"/>
  <c r="E23" i="3"/>
  <c r="D23" i="3"/>
  <c r="C23" i="3" s="1"/>
  <c r="B23" i="3"/>
  <c r="A23" i="3"/>
  <c r="L22" i="3"/>
  <c r="K22" i="3"/>
  <c r="J22" i="3"/>
  <c r="N22" i="3" s="1"/>
  <c r="I22" i="3"/>
  <c r="G22" i="3"/>
  <c r="F22" i="3"/>
  <c r="E22" i="3"/>
  <c r="D22" i="3"/>
  <c r="C22" i="3" s="1"/>
  <c r="B22" i="3"/>
  <c r="A22" i="3"/>
  <c r="L21" i="3"/>
  <c r="K21" i="3"/>
  <c r="J21" i="3"/>
  <c r="I21" i="3"/>
  <c r="G21" i="3"/>
  <c r="F21" i="3"/>
  <c r="E21" i="3"/>
  <c r="D21" i="3"/>
  <c r="C21" i="3" s="1"/>
  <c r="B21" i="3"/>
  <c r="A21" i="3"/>
  <c r="L20" i="3"/>
  <c r="K20" i="3"/>
  <c r="J20" i="3"/>
  <c r="I20" i="3"/>
  <c r="G20" i="3"/>
  <c r="N20" i="3" s="1"/>
  <c r="F20" i="3"/>
  <c r="E20" i="3"/>
  <c r="D20" i="3"/>
  <c r="C20" i="3" s="1"/>
  <c r="B20" i="3"/>
  <c r="A20" i="3"/>
  <c r="L19" i="3"/>
  <c r="K19" i="3"/>
  <c r="J19" i="3"/>
  <c r="I19" i="3"/>
  <c r="G19" i="3"/>
  <c r="F19" i="3"/>
  <c r="E19" i="3"/>
  <c r="D19" i="3"/>
  <c r="C19" i="3" s="1"/>
  <c r="B19" i="3"/>
  <c r="A19" i="3"/>
  <c r="L18" i="3"/>
  <c r="K18" i="3"/>
  <c r="J18" i="3"/>
  <c r="I18" i="3"/>
  <c r="G18" i="3"/>
  <c r="F18" i="3"/>
  <c r="E18" i="3"/>
  <c r="D18" i="3"/>
  <c r="C18" i="3" s="1"/>
  <c r="B18" i="3"/>
  <c r="A18" i="3"/>
  <c r="L17" i="3"/>
  <c r="K17" i="3"/>
  <c r="J17" i="3"/>
  <c r="N17" i="3" s="1"/>
  <c r="I17" i="3"/>
  <c r="G17" i="3"/>
  <c r="F17" i="3"/>
  <c r="E17" i="3"/>
  <c r="D17" i="3"/>
  <c r="C17" i="3" s="1"/>
  <c r="B17" i="3"/>
  <c r="A17" i="3"/>
  <c r="L16" i="3"/>
  <c r="K16" i="3"/>
  <c r="J16" i="3"/>
  <c r="I16" i="3"/>
  <c r="G16" i="3"/>
  <c r="F16" i="3"/>
  <c r="E16" i="3"/>
  <c r="D16" i="3"/>
  <c r="C16" i="3" s="1"/>
  <c r="B16" i="3"/>
  <c r="A16" i="3"/>
  <c r="L15" i="3"/>
  <c r="K15" i="3"/>
  <c r="J15" i="3"/>
  <c r="I15" i="3"/>
  <c r="G15" i="3"/>
  <c r="F15" i="3"/>
  <c r="E15" i="3"/>
  <c r="D15" i="3"/>
  <c r="C15" i="3" s="1"/>
  <c r="B15" i="3"/>
  <c r="A15" i="3"/>
  <c r="L14" i="3"/>
  <c r="K14" i="3"/>
  <c r="J14" i="3"/>
  <c r="I14" i="3"/>
  <c r="G14" i="3"/>
  <c r="F14" i="3"/>
  <c r="E14" i="3"/>
  <c r="D14" i="3"/>
  <c r="C14" i="3" s="1"/>
  <c r="B14" i="3"/>
  <c r="A14" i="3"/>
  <c r="L13" i="3"/>
  <c r="K13" i="3"/>
  <c r="J13" i="3"/>
  <c r="I13" i="3"/>
  <c r="G13" i="3"/>
  <c r="F13" i="3"/>
  <c r="E13" i="3"/>
  <c r="D13" i="3"/>
  <c r="C13" i="3" s="1"/>
  <c r="B13" i="3"/>
  <c r="A13" i="3"/>
  <c r="L12" i="3"/>
  <c r="K12" i="3"/>
  <c r="J12" i="3"/>
  <c r="I12" i="3"/>
  <c r="G12" i="3"/>
  <c r="F12" i="3"/>
  <c r="E12" i="3"/>
  <c r="D12" i="3"/>
  <c r="C12" i="3" s="1"/>
  <c r="B12" i="3"/>
  <c r="A12" i="3"/>
  <c r="L11" i="3"/>
  <c r="K11" i="3"/>
  <c r="J11" i="3"/>
  <c r="I11" i="3"/>
  <c r="G11" i="3"/>
  <c r="F11" i="3"/>
  <c r="E11" i="3"/>
  <c r="D11" i="3"/>
  <c r="C11" i="3" s="1"/>
  <c r="B11" i="3"/>
  <c r="A11" i="3"/>
  <c r="B9" i="3"/>
  <c r="B8" i="3"/>
  <c r="B7" i="3"/>
  <c r="B6" i="3"/>
  <c r="B5" i="3"/>
  <c r="H37" i="3" l="1"/>
  <c r="H52" i="3"/>
  <c r="H54" i="3"/>
  <c r="M54" i="3" s="1"/>
  <c r="H60" i="3"/>
  <c r="M60" i="3" s="1"/>
  <c r="H85" i="3"/>
  <c r="H87" i="3"/>
  <c r="H149" i="3"/>
  <c r="H151" i="3"/>
  <c r="H153" i="3"/>
  <c r="H167" i="3"/>
  <c r="H171" i="3"/>
  <c r="H173" i="3"/>
  <c r="H175" i="3"/>
  <c r="H179" i="3"/>
  <c r="H192" i="3"/>
  <c r="M201" i="3"/>
  <c r="H16" i="3"/>
  <c r="H20" i="3"/>
  <c r="H22" i="3"/>
  <c r="H32" i="3"/>
  <c r="M32" i="3" s="1"/>
  <c r="H38" i="3"/>
  <c r="M38" i="3" s="1"/>
  <c r="M52" i="3"/>
  <c r="N54" i="3"/>
  <c r="N62" i="3"/>
  <c r="H76" i="3"/>
  <c r="H80" i="3"/>
  <c r="N85" i="3"/>
  <c r="N87" i="3"/>
  <c r="H116" i="3"/>
  <c r="H120" i="3"/>
  <c r="H124" i="3"/>
  <c r="H128" i="3"/>
  <c r="H132" i="3"/>
  <c r="H136" i="3"/>
  <c r="H140" i="3"/>
  <c r="H144" i="3"/>
  <c r="M144" i="3" s="1"/>
  <c r="N167" i="3"/>
  <c r="H185" i="3"/>
  <c r="H187" i="3"/>
  <c r="H189" i="3"/>
  <c r="M189" i="3" s="1"/>
  <c r="H191" i="3"/>
  <c r="N198" i="3"/>
  <c r="N12" i="3"/>
  <c r="N14" i="3"/>
  <c r="N16" i="3"/>
  <c r="N28" i="3"/>
  <c r="N30" i="3"/>
  <c r="N32" i="3"/>
  <c r="H49" i="3"/>
  <c r="N72" i="3"/>
  <c r="N95" i="3"/>
  <c r="N104" i="3"/>
  <c r="H107" i="3"/>
  <c r="N114" i="3"/>
  <c r="N115" i="3"/>
  <c r="N118" i="3"/>
  <c r="N122" i="3"/>
  <c r="N123" i="3"/>
  <c r="N126" i="3"/>
  <c r="N130" i="3"/>
  <c r="N134" i="3"/>
  <c r="H152" i="3"/>
  <c r="H156" i="3"/>
  <c r="H160" i="3"/>
  <c r="H164" i="3"/>
  <c r="H168" i="3"/>
  <c r="N187" i="3"/>
  <c r="N189" i="3"/>
  <c r="H201" i="3"/>
  <c r="N11" i="3"/>
  <c r="H15" i="3"/>
  <c r="M15" i="3" s="1"/>
  <c r="N18" i="3"/>
  <c r="H24" i="3"/>
  <c r="M24" i="3" s="1"/>
  <c r="N27" i="3"/>
  <c r="H31" i="3"/>
  <c r="M31" i="3" s="1"/>
  <c r="N34" i="3"/>
  <c r="H48" i="3"/>
  <c r="M49" i="3"/>
  <c r="N51" i="3"/>
  <c r="H53" i="3"/>
  <c r="M53" i="3" s="1"/>
  <c r="H62" i="3"/>
  <c r="N65" i="3"/>
  <c r="N76" i="3"/>
  <c r="H84" i="3"/>
  <c r="N100" i="3"/>
  <c r="H105" i="3"/>
  <c r="M105" i="3" s="1"/>
  <c r="N119" i="3"/>
  <c r="H127" i="3"/>
  <c r="M127" i="3" s="1"/>
  <c r="H131" i="3"/>
  <c r="N138" i="3"/>
  <c r="N139" i="3"/>
  <c r="N142" i="3"/>
  <c r="N146" i="3"/>
  <c r="H155" i="3"/>
  <c r="N162" i="3"/>
  <c r="N163" i="3"/>
  <c r="N170" i="3"/>
  <c r="H172" i="3"/>
  <c r="H181" i="3"/>
  <c r="M181" i="3" s="1"/>
  <c r="N183" i="3"/>
  <c r="H188" i="3"/>
  <c r="H193" i="3"/>
  <c r="M193" i="3" s="1"/>
  <c r="H12" i="3"/>
  <c r="H17" i="3"/>
  <c r="H19" i="3"/>
  <c r="H21" i="3"/>
  <c r="H28" i="3"/>
  <c r="M28" i="3" s="1"/>
  <c r="H33" i="3"/>
  <c r="M33" i="3" s="1"/>
  <c r="H45" i="3"/>
  <c r="N46" i="3"/>
  <c r="H50" i="3"/>
  <c r="M50" i="3" s="1"/>
  <c r="N75" i="3"/>
  <c r="M77" i="3"/>
  <c r="N80" i="3"/>
  <c r="H81" i="3"/>
  <c r="M81" i="3" s="1"/>
  <c r="N89" i="3"/>
  <c r="H90" i="3"/>
  <c r="N96" i="3"/>
  <c r="N127" i="3"/>
  <c r="N135" i="3"/>
  <c r="H137" i="3"/>
  <c r="H143" i="3"/>
  <c r="H145" i="3"/>
  <c r="N150" i="3"/>
  <c r="H161" i="3"/>
  <c r="H169" i="3"/>
  <c r="N174" i="3"/>
  <c r="N175" i="3"/>
  <c r="M185" i="3"/>
  <c r="N202" i="3"/>
  <c r="N38" i="3"/>
  <c r="H56" i="3"/>
  <c r="M85" i="3"/>
  <c r="M97" i="3"/>
  <c r="N107" i="3"/>
  <c r="N195" i="3"/>
  <c r="H203" i="3"/>
  <c r="H13" i="3"/>
  <c r="M13" i="3" s="1"/>
  <c r="N24" i="3"/>
  <c r="H29" i="3"/>
  <c r="M29" i="3" s="1"/>
  <c r="N33" i="3"/>
  <c r="N35" i="3"/>
  <c r="N42" i="3"/>
  <c r="N45" i="3"/>
  <c r="H47" i="3"/>
  <c r="N48" i="3"/>
  <c r="H58" i="3"/>
  <c r="H64" i="3"/>
  <c r="M64" i="3" s="1"/>
  <c r="H66" i="3"/>
  <c r="H69" i="3"/>
  <c r="M69" i="3" s="1"/>
  <c r="H71" i="3"/>
  <c r="H73" i="3"/>
  <c r="H75" i="3"/>
  <c r="N79" i="3"/>
  <c r="N84" i="3"/>
  <c r="H112" i="3"/>
  <c r="M112" i="3" s="1"/>
  <c r="H129" i="3"/>
  <c r="M129" i="3" s="1"/>
  <c r="H135" i="3"/>
  <c r="M135" i="3" s="1"/>
  <c r="H147" i="3"/>
  <c r="H159" i="3"/>
  <c r="H165" i="3"/>
  <c r="M165" i="3" s="1"/>
  <c r="H170" i="3"/>
  <c r="M170" i="3" s="1"/>
  <c r="M186" i="3"/>
  <c r="H194" i="3"/>
  <c r="M194" i="3" s="1"/>
  <c r="H200" i="3"/>
  <c r="M23" i="3"/>
  <c r="N39" i="3"/>
  <c r="M46" i="3"/>
  <c r="N56" i="3"/>
  <c r="N58" i="3"/>
  <c r="M61" i="3"/>
  <c r="N64" i="3"/>
  <c r="N71" i="3"/>
  <c r="N83" i="3"/>
  <c r="N91" i="3"/>
  <c r="M125" i="3"/>
  <c r="N155" i="3"/>
  <c r="H11" i="3"/>
  <c r="M11" i="3" s="1"/>
  <c r="H14" i="3"/>
  <c r="N15" i="3"/>
  <c r="N19" i="3"/>
  <c r="H27" i="3"/>
  <c r="M27" i="3" s="1"/>
  <c r="H30" i="3"/>
  <c r="N31" i="3"/>
  <c r="N37" i="3"/>
  <c r="H39" i="3"/>
  <c r="M40" i="3"/>
  <c r="N43" i="3"/>
  <c r="N50" i="3"/>
  <c r="H55" i="3"/>
  <c r="H63" i="3"/>
  <c r="M63" i="3" s="1"/>
  <c r="H68" i="3"/>
  <c r="H70" i="3"/>
  <c r="M70" i="3" s="1"/>
  <c r="H72" i="3"/>
  <c r="N88" i="3"/>
  <c r="H93" i="3"/>
  <c r="M93" i="3" s="1"/>
  <c r="H95" i="3"/>
  <c r="N97" i="3"/>
  <c r="H98" i="3"/>
  <c r="M98" i="3" s="1"/>
  <c r="H101" i="3"/>
  <c r="M101" i="3" s="1"/>
  <c r="H104" i="3"/>
  <c r="N111" i="3"/>
  <c r="M137" i="3"/>
  <c r="M149" i="3"/>
  <c r="H186" i="3"/>
  <c r="N194" i="3"/>
  <c r="H196" i="3"/>
  <c r="M196" i="3" s="1"/>
  <c r="N197" i="3"/>
  <c r="H198" i="3"/>
  <c r="M198" i="3" s="1"/>
  <c r="M171" i="3"/>
  <c r="N171" i="3"/>
  <c r="M12" i="3"/>
  <c r="N13" i="3"/>
  <c r="H26" i="3"/>
  <c r="M26" i="3" s="1"/>
  <c r="N29" i="3"/>
  <c r="H35" i="3"/>
  <c r="M35" i="3" s="1"/>
  <c r="M37" i="3"/>
  <c r="H43" i="3"/>
  <c r="M45" i="3"/>
  <c r="H51" i="3"/>
  <c r="M51" i="3" s="1"/>
  <c r="H59" i="3"/>
  <c r="M59" i="3" s="1"/>
  <c r="N69" i="3"/>
  <c r="H74" i="3"/>
  <c r="M74" i="3" s="1"/>
  <c r="H79" i="3"/>
  <c r="M79" i="3" s="1"/>
  <c r="M110" i="3"/>
  <c r="N110" i="3"/>
  <c r="H115" i="3"/>
  <c r="M115" i="3" s="1"/>
  <c r="H133" i="3"/>
  <c r="M133" i="3" s="1"/>
  <c r="H139" i="3"/>
  <c r="M139" i="3" s="1"/>
  <c r="H157" i="3"/>
  <c r="H163" i="3"/>
  <c r="M169" i="3"/>
  <c r="M16" i="3"/>
  <c r="N26" i="3"/>
  <c r="N53" i="3"/>
  <c r="N61" i="3"/>
  <c r="M62" i="3"/>
  <c r="N77" i="3"/>
  <c r="H78" i="3"/>
  <c r="M78" i="3" s="1"/>
  <c r="H83" i="3"/>
  <c r="H100" i="3"/>
  <c r="M103" i="3"/>
  <c r="N103" i="3"/>
  <c r="N113" i="3"/>
  <c r="M113" i="3"/>
  <c r="H117" i="3"/>
  <c r="M117" i="3" s="1"/>
  <c r="H123" i="3"/>
  <c r="M123" i="3" s="1"/>
  <c r="H141" i="3"/>
  <c r="M141" i="3" s="1"/>
  <c r="N173" i="3"/>
  <c r="M173" i="3"/>
  <c r="N201" i="3"/>
  <c r="M57" i="3"/>
  <c r="H18" i="3"/>
  <c r="M18" i="3" s="1"/>
  <c r="M19" i="3"/>
  <c r="M20" i="3"/>
  <c r="N21" i="3"/>
  <c r="N23" i="3"/>
  <c r="H34" i="3"/>
  <c r="M34" i="3" s="1"/>
  <c r="N41" i="3"/>
  <c r="N47" i="3"/>
  <c r="N49" i="3"/>
  <c r="N55" i="3"/>
  <c r="N57" i="3"/>
  <c r="N63" i="3"/>
  <c r="N66" i="3"/>
  <c r="M73" i="3"/>
  <c r="N81" i="3"/>
  <c r="H82" i="3"/>
  <c r="H108" i="3"/>
  <c r="M108" i="3" s="1"/>
  <c r="H177" i="3"/>
  <c r="M177" i="3" s="1"/>
  <c r="H183" i="3"/>
  <c r="M183" i="3" s="1"/>
  <c r="N93" i="3"/>
  <c r="H94" i="3"/>
  <c r="M94" i="3" s="1"/>
  <c r="H99" i="3"/>
  <c r="N99" i="3"/>
  <c r="M104" i="3"/>
  <c r="N105" i="3"/>
  <c r="H106" i="3"/>
  <c r="M106" i="3" s="1"/>
  <c r="H114" i="3"/>
  <c r="N121" i="3"/>
  <c r="H122" i="3"/>
  <c r="M122" i="3" s="1"/>
  <c r="N129" i="3"/>
  <c r="H130" i="3"/>
  <c r="M130" i="3" s="1"/>
  <c r="N137" i="3"/>
  <c r="H138" i="3"/>
  <c r="N145" i="3"/>
  <c r="H146" i="3"/>
  <c r="M146" i="3" s="1"/>
  <c r="M151" i="3"/>
  <c r="N153" i="3"/>
  <c r="H154" i="3"/>
  <c r="M154" i="3" s="1"/>
  <c r="M158" i="3"/>
  <c r="M159" i="3"/>
  <c r="N161" i="3"/>
  <c r="H162" i="3"/>
  <c r="M162" i="3" s="1"/>
  <c r="M166" i="3"/>
  <c r="H174" i="3"/>
  <c r="M174" i="3" s="1"/>
  <c r="M178" i="3"/>
  <c r="N181" i="3"/>
  <c r="H182" i="3"/>
  <c r="N186" i="3"/>
  <c r="M191" i="3"/>
  <c r="N193" i="3"/>
  <c r="M197" i="3"/>
  <c r="M96" i="3"/>
  <c r="H86" i="3"/>
  <c r="M86" i="3" s="1"/>
  <c r="H91" i="3"/>
  <c r="M91" i="3" s="1"/>
  <c r="M100" i="3"/>
  <c r="N101" i="3"/>
  <c r="H102" i="3"/>
  <c r="M102" i="3" s="1"/>
  <c r="M114" i="3"/>
  <c r="N117" i="3"/>
  <c r="H118" i="3"/>
  <c r="N125" i="3"/>
  <c r="H126" i="3"/>
  <c r="M126" i="3" s="1"/>
  <c r="M131" i="3"/>
  <c r="N133" i="3"/>
  <c r="H134" i="3"/>
  <c r="M134" i="3" s="1"/>
  <c r="N141" i="3"/>
  <c r="H142" i="3"/>
  <c r="M142" i="3" s="1"/>
  <c r="M147" i="3"/>
  <c r="N149" i="3"/>
  <c r="H150" i="3"/>
  <c r="M150" i="3" s="1"/>
  <c r="M155" i="3"/>
  <c r="H158" i="3"/>
  <c r="M163" i="3"/>
  <c r="N165" i="3"/>
  <c r="H166" i="3"/>
  <c r="M175" i="3"/>
  <c r="N177" i="3"/>
  <c r="H178" i="3"/>
  <c r="M182" i="3"/>
  <c r="N185" i="3"/>
  <c r="H190" i="3"/>
  <c r="M190" i="3" s="1"/>
  <c r="H202" i="3"/>
  <c r="M202" i="3" s="1"/>
  <c r="M71" i="3"/>
  <c r="M83" i="3"/>
  <c r="M87" i="3"/>
  <c r="N116" i="3"/>
  <c r="M116" i="3"/>
  <c r="N148" i="3"/>
  <c r="M148" i="3"/>
  <c r="N164" i="3"/>
  <c r="M164" i="3"/>
  <c r="N184" i="3"/>
  <c r="M184" i="3"/>
  <c r="M39" i="3"/>
  <c r="N40" i="3"/>
  <c r="M47" i="3"/>
  <c r="M55" i="3"/>
  <c r="N112" i="3"/>
  <c r="M119" i="3"/>
  <c r="M167" i="3"/>
  <c r="N200" i="3"/>
  <c r="M200" i="3"/>
  <c r="M36" i="3"/>
  <c r="M44" i="3"/>
  <c r="M68" i="3"/>
  <c r="N128" i="3"/>
  <c r="M128" i="3"/>
  <c r="N144" i="3"/>
  <c r="N160" i="3"/>
  <c r="M160" i="3"/>
  <c r="N180" i="3"/>
  <c r="M180" i="3"/>
  <c r="M187" i="3"/>
  <c r="M14" i="3"/>
  <c r="M22" i="3"/>
  <c r="M30" i="3"/>
  <c r="M42" i="3"/>
  <c r="M58" i="3"/>
  <c r="M66" i="3"/>
  <c r="N108" i="3"/>
  <c r="M138" i="3"/>
  <c r="N196" i="3"/>
  <c r="M82" i="3"/>
  <c r="M90" i="3"/>
  <c r="M111" i="3"/>
  <c r="N124" i="3"/>
  <c r="M124" i="3"/>
  <c r="N140" i="3"/>
  <c r="M140" i="3"/>
  <c r="N156" i="3"/>
  <c r="M156" i="3"/>
  <c r="N176" i="3"/>
  <c r="M176" i="3"/>
  <c r="M75" i="3"/>
  <c r="M95" i="3"/>
  <c r="N132" i="3"/>
  <c r="M132" i="3"/>
  <c r="M17" i="3"/>
  <c r="M21" i="3"/>
  <c r="M25" i="3"/>
  <c r="N36" i="3"/>
  <c r="M43" i="3"/>
  <c r="N44" i="3"/>
  <c r="N52" i="3"/>
  <c r="N60" i="3"/>
  <c r="M67" i="3"/>
  <c r="N68" i="3"/>
  <c r="M72" i="3"/>
  <c r="M76" i="3"/>
  <c r="M80" i="3"/>
  <c r="M84" i="3"/>
  <c r="M88" i="3"/>
  <c r="M92" i="3"/>
  <c r="N106" i="3"/>
  <c r="M118" i="3"/>
  <c r="M143" i="3"/>
  <c r="N172" i="3"/>
  <c r="M172" i="3"/>
  <c r="M179" i="3"/>
  <c r="M48" i="3"/>
  <c r="M56" i="3"/>
  <c r="M65" i="3"/>
  <c r="N102" i="3"/>
  <c r="M107" i="3"/>
  <c r="N120" i="3"/>
  <c r="M120" i="3"/>
  <c r="N136" i="3"/>
  <c r="M136" i="3"/>
  <c r="N152" i="3"/>
  <c r="M152" i="3"/>
  <c r="N168" i="3"/>
  <c r="M168" i="3"/>
  <c r="N192" i="3"/>
  <c r="M192" i="3"/>
  <c r="N70" i="3"/>
  <c r="N74" i="3"/>
  <c r="N78" i="3"/>
  <c r="N82" i="3"/>
  <c r="N86" i="3"/>
  <c r="N90" i="3"/>
  <c r="N94" i="3"/>
  <c r="N98" i="3"/>
  <c r="N188" i="3"/>
  <c r="M188" i="3"/>
  <c r="M145" i="3"/>
  <c r="M153" i="3"/>
  <c r="M157" i="3"/>
  <c r="M161" i="3"/>
  <c r="M195" i="3"/>
  <c r="M199" i="3"/>
  <c r="M203" i="3"/>
  <c r="N6" i="3" l="1"/>
  <c r="N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author>
  </authors>
  <commentList>
    <comment ref="A1" authorId="0" shapeId="0" xr:uid="{00000000-0006-0000-0000-000001000000}">
      <text>
        <r>
          <rPr>
            <sz val="10"/>
            <rFont val="Arial"/>
            <family val="2"/>
          </rPr>
          <t>TripsDetail.20</t>
        </r>
      </text>
    </comment>
  </commentList>
</comments>
</file>

<file path=xl/sharedStrings.xml><?xml version="1.0" encoding="utf-8"?>
<sst xmlns="http://schemas.openxmlformats.org/spreadsheetml/2006/main" count="1164" uniqueCount="478">
  <si>
    <t>DeviceGroup</t>
  </si>
  <si>
    <t>DriverGroup</t>
  </si>
  <si>
    <t>DeviceName</t>
  </si>
  <si>
    <t>TripDetailDrivingDuraion</t>
  </si>
  <si>
    <t>TripDetailStartDateTime</t>
  </si>
  <si>
    <t>TripDetailDistance</t>
  </si>
  <si>
    <t>TripDetailStopDuration</t>
  </si>
  <si>
    <t>TripDetailLocation</t>
  </si>
  <si>
    <t>TripDetailWorkHoursDistance</t>
  </si>
  <si>
    <t>TripDetailStopDateTime</t>
  </si>
  <si>
    <t>Location.ZoneZoneTypes</t>
  </si>
  <si>
    <t>FromDate</t>
  </si>
  <si>
    <t>ToDate</t>
  </si>
  <si>
    <t>RunDate</t>
  </si>
  <si>
    <t>Home Zone</t>
  </si>
  <si>
    <t>CompanyName</t>
  </si>
  <si>
    <t>DistanceUnit</t>
  </si>
  <si>
    <t>km</t>
  </si>
  <si>
    <t>SpeedUnit</t>
  </si>
  <si>
    <t>km/h</t>
  </si>
  <si>
    <t>SendReport</t>
  </si>
  <si>
    <t>LastModifiedUser</t>
  </si>
  <si>
    <t>English</t>
  </si>
  <si>
    <t>French</t>
  </si>
  <si>
    <t>Spanish</t>
  </si>
  <si>
    <t>German</t>
  </si>
  <si>
    <t>Japanese</t>
  </si>
  <si>
    <t>**Device</t>
  </si>
  <si>
    <t>**Device Group</t>
  </si>
  <si>
    <t>**Driving Duration</t>
  </si>
  <si>
    <t>**Work Hours Distance</t>
  </si>
  <si>
    <t>**After Hours Distance</t>
  </si>
  <si>
    <t>**Total Distance</t>
  </si>
  <si>
    <t>**To Home</t>
  </si>
  <si>
    <t>**Location</t>
  </si>
  <si>
    <t>**Stop Zone Types</t>
  </si>
  <si>
    <t>**Estimated Personal Distance</t>
  </si>
  <si>
    <t>**Estimated Business Distance</t>
  </si>
  <si>
    <t>**Company Name</t>
  </si>
  <si>
    <t>**From</t>
  </si>
  <si>
    <t>**To</t>
  </si>
  <si>
    <t>**Distance Unit</t>
  </si>
  <si>
    <t>**Speed Unit</t>
  </si>
  <si>
    <t>**Business vs Personal Use Estimate Report</t>
  </si>
  <si>
    <t>**Trips Detail Report</t>
  </si>
  <si>
    <r>
      <t>**Mileage</t>
    </r>
    <r>
      <rPr>
        <sz val="11"/>
        <color rgb="FF000000"/>
        <rFont val="Calibri"/>
        <family val="2"/>
      </rPr>
      <t xml:space="preserve"> is calculated using the telematics device data collection method.</t>
    </r>
  </si>
  <si>
    <t>**Contact your reseller support for more information.</t>
  </si>
  <si>
    <t>**Departed</t>
  </si>
  <si>
    <t>**Arrived</t>
  </si>
  <si>
    <t>**Created</t>
  </si>
  <si>
    <t>Dispositif</t>
  </si>
  <si>
    <t>Dispositivo</t>
  </si>
  <si>
    <t>Gerät</t>
  </si>
  <si>
    <t>デバイス</t>
  </si>
  <si>
    <t>Groupe de dispositifs</t>
  </si>
  <si>
    <t>Grupo de dispositivos</t>
  </si>
  <si>
    <t>Gerätegruppe</t>
  </si>
  <si>
    <t>デバイスグループ</t>
  </si>
  <si>
    <t>Parti</t>
  </si>
  <si>
    <t>Salió</t>
  </si>
  <si>
    <t>Abgefahren</t>
  </si>
  <si>
    <t>出発済</t>
  </si>
  <si>
    <t>Arrivé</t>
  </si>
  <si>
    <t>Llegó</t>
  </si>
  <si>
    <t>Angekommen</t>
  </si>
  <si>
    <t>到着済</t>
  </si>
  <si>
    <t>Durée de conduite</t>
  </si>
  <si>
    <t>Duración de conducción</t>
  </si>
  <si>
    <t>Fahrtendauer</t>
  </si>
  <si>
    <t>運転期間</t>
  </si>
  <si>
    <t>Distance parcourue durant les heures de travail</t>
  </si>
  <si>
    <t>Distancia recorrida en horas de trabajo</t>
  </si>
  <si>
    <t>Entfernung Arbeitszeit</t>
  </si>
  <si>
    <t>勤務時間内での距離</t>
  </si>
  <si>
    <t>Distance parcourue après les heures de travail</t>
  </si>
  <si>
    <t>Distancia recorrida fuera de horas de trabajo</t>
  </si>
  <si>
    <t>Entfernung außerhalb Arbeitszeit</t>
  </si>
  <si>
    <t>勤務時間外での距離</t>
  </si>
  <si>
    <t>Distance totale</t>
  </si>
  <si>
    <t>Distancia total</t>
  </si>
  <si>
    <t>Gesamtstrecke</t>
  </si>
  <si>
    <t>合計距離</t>
  </si>
  <si>
    <t>À la maison</t>
  </si>
  <si>
    <t>A casa</t>
  </si>
  <si>
    <t>Nach Hause</t>
  </si>
  <si>
    <t>帰宅</t>
  </si>
  <si>
    <t>Emplacement</t>
  </si>
  <si>
    <t>Ubicación</t>
  </si>
  <si>
    <t>Ort</t>
  </si>
  <si>
    <t>位置</t>
  </si>
  <si>
    <t>Types de zones d’arrêt</t>
  </si>
  <si>
    <t>Tipos de zonas de parada</t>
  </si>
  <si>
    <t>Stoppzonentyp</t>
  </si>
  <si>
    <t>停車ゾーンタイプ</t>
  </si>
  <si>
    <t>Distance personnelle estimée</t>
  </si>
  <si>
    <t>Distancia estimada con motivos personales</t>
  </si>
  <si>
    <t>Geschätzte Privatkilometer</t>
  </si>
  <si>
    <t>予測距離（個人）</t>
  </si>
  <si>
    <t>Distance d’affaires estimée</t>
  </si>
  <si>
    <t>Distancia estimada con motivos laborales</t>
  </si>
  <si>
    <t>Geschätzte Betriebskilometer</t>
  </si>
  <si>
    <t>予測距離（商用）</t>
  </si>
  <si>
    <t>Rapport estimé de l’usage pour affaires et personnel</t>
  </si>
  <si>
    <t>Reporte de estimación de uso laboral y personal</t>
  </si>
  <si>
    <t>Bericht Geschäftseinsatz gegenüber angenommenem Privateinsatz</t>
  </si>
  <si>
    <t>商用対個人使用の見積もりレポート</t>
  </si>
  <si>
    <t>Rapport de trajets détaillé</t>
  </si>
  <si>
    <t>Reporte detallado sobre viajes</t>
  </si>
  <si>
    <t>Bericht Fahrteneinzelheiten</t>
  </si>
  <si>
    <t>走行詳細レポート</t>
  </si>
  <si>
    <t>Nom de la société</t>
  </si>
  <si>
    <t>Nombre de compañía</t>
  </si>
  <si>
    <t>Firmenname</t>
  </si>
  <si>
    <t>会社名</t>
  </si>
  <si>
    <t>Créé</t>
  </si>
  <si>
    <t>Creado</t>
  </si>
  <si>
    <t>Angelegt</t>
  </si>
  <si>
    <t>作成済</t>
  </si>
  <si>
    <t>À partir de</t>
  </si>
  <si>
    <t>De</t>
  </si>
  <si>
    <t>Von</t>
  </si>
  <si>
    <t>から</t>
  </si>
  <si>
    <t>Pour</t>
  </si>
  <si>
    <t>Para</t>
  </si>
  <si>
    <t>An</t>
  </si>
  <si>
    <t>へ</t>
  </si>
  <si>
    <t>Unité de distance</t>
  </si>
  <si>
    <t>Unidad de distancia</t>
  </si>
  <si>
    <t>Entfernungseinheit</t>
  </si>
  <si>
    <t>距離の単位</t>
  </si>
  <si>
    <t>Unité de vitesse</t>
  </si>
  <si>
    <t>Unidad de velocidad</t>
  </si>
  <si>
    <t>Geschwindigkeitseinheit</t>
  </si>
  <si>
    <t>速度単位</t>
  </si>
  <si>
    <t>**Business use is estimated as any trip during work hours that did not end at a home zone.</t>
  </si>
  <si>
    <t>L'utilisation pour affaires est estimée d’après tout trajet durant les heures de travail qui ne se termine pas à la zone à  la maison.</t>
  </si>
  <si>
    <t>El uso laboral se calcula como viajes en horas de trabajo que no terminaron en una zona Casa.</t>
  </si>
  <si>
    <t>Bei Fahrten, die während der Arbeitszeit stattfinden und nicht in einer Zuhause-Zone enden, wird davon ausgegangen, dass es sich um Geschäftsfahrten handelt.</t>
  </si>
  <si>
    <t>商用は、自宅ゾーンで終了しない勤務時間内の走行をもとに見積もりが行われます。</t>
  </si>
  <si>
    <t>Le kilométrage est calculé par la méthode de collecte des données du dispositif télématique.</t>
  </si>
  <si>
    <t>El kilometraje se calcula con el método de recolección de datos del dispositivo telemático.</t>
  </si>
  <si>
    <t>Kilometerleistungen werden über die Datensammlungsmethode des Telematikgeräts berechnet.</t>
  </si>
  <si>
    <t>走行距離は、テレマティクスデバイスのデータ収集方法論を用いて計算されます。</t>
  </si>
  <si>
    <t>Pour plus d'informations ou de soutien, adressez-vous à votre distributeur.</t>
  </si>
  <si>
    <t>Póngase en contacto con su distribuidor para más información.</t>
  </si>
  <si>
    <t>Kontaktieren Sie Ihren Fachhändler oder Support für weitere Informationen.</t>
  </si>
  <si>
    <t>詳しい情報は、ディーラーまたは認定代理店へお問い合わせください。</t>
  </si>
  <si>
    <t>**It is important for you to keep a driving log for income tax purposes.</t>
  </si>
  <si>
    <t>Il est important de conserver un registre de conduite aux fins de l'impôt sur le revenu.</t>
  </si>
  <si>
    <t>Es importante mantener un registro de conducción por motivos fiscales.</t>
  </si>
  <si>
    <t>Für Einkommensteuerzwecke ist die Führung eines Fahrtenbuchs maßgeblich.</t>
  </si>
  <si>
    <t>税金申告用に運転ログを保管することは大変重要です。</t>
  </si>
  <si>
    <t>**Rules may vary for each region, however this report provides you with a summary of your trips and distances driven for each trip.</t>
  </si>
  <si>
    <t>Les règles peuvent varier selon la région, mais ce rapport vous fournit un sommaire de vos trajets et des distances parcourues pour chaque trajet.</t>
  </si>
  <si>
    <t>Las reglas podrían variar de una región a otra, pero este reporte le ofrece un resumen de viajes y distancias conducidas en cada viaje.</t>
  </si>
  <si>
    <t>Obwohl sich die Vorschriften in manchen Regionen unterscheiden, bietet Ihnen dieser Bericht eine Übersicht der Fahrten und zurückgelegten Entfernungen je Fahrt.</t>
  </si>
  <si>
    <t>各地域によって規則は異なりますが、このレポートでは走行と各走行の距離といった大変有効な情報をサマリー形式で提供します。</t>
  </si>
  <si>
    <r>
      <t xml:space="preserve">**The report combines 3 platform features. </t>
    </r>
    <r>
      <rPr>
        <sz val="10"/>
        <color rgb="FF000000"/>
        <rFont val="Arial"/>
        <family val="2"/>
      </rPr>
      <t>Zones are drawn and categorized by type for Home, Offices and Customers. To help you, we have colored the zone stops and zone types are identified for your quick reference. Work Hours are defined in the software and the report has pre-populated distance driven during work hours.</t>
    </r>
  </si>
  <si>
    <t>Les rapports combinent 3 fonctions. Les zones sont délimitées et classées par type, la maison, les bureaux et les clients. Pour vous aider, nous avons coloré les arrêts des zones et les types de zones sont identifiés pour vous y référer rapidement. Les heures de travail sont définies dans le logiciel et le rapport est pré-rempli de la distance parcourue durant les heures de travail.</t>
  </si>
  <si>
    <t>El reporte combina 3 características de plataforma. Las zonas se dibujan y clasifican por tipo: Casa, Oficina y Clientes. Para facilitarle la tarea, hemos coloreado las paradas de zona y los tipos de zona están identificados para mayor facilidad. Las horas de trabajo se definen en el software y el reporte tiene una distancia de conducción predefinida durante las horas de trabajo.</t>
  </si>
  <si>
    <t>Der Bericht vereint 3 Plattformfunktionen. Es werden Zonen eingezeichnet, die nach Zuhause, Büros und Kunden kategorisiert sind. Zur weiteren Erleichterung werden Zonenstopps farbig markiert und Zonentypen für einen schnellen Überblick angegeben. Arbeitszeiten werden in der Software festgelegt und der Bericht stellt während der Arbeitszeit zurückgelegte Entfernungen als vordefinierten Wert zur Verfügung.</t>
  </si>
  <si>
    <t>レポートは、プラットフォームの提供する 3 つの機能で構成されています。ゾーンは、自宅、営業所そして顧客先に分類されて作成されます。見やすいようにゾーンの停車地点に色を付け、ゾーンタイプはかんたんに参照できるように表示されます。勤務時間はソフトウェア内で定義付けが行われ、レポートは事前に用意される勤務時間内に走行した距離のデータを有しています。</t>
  </si>
  <si>
    <t>**This Report uses the Trip Detail Report for a 1 week period. For convenience the pie chart can help you see your percentage of personal vs business use. In addition, the report can be assigned to a single vehicle or driver and scheduled for email delivery on a regular weekly basis so submitting expense reports and driver logs has never been simpler — saving time each week.</t>
  </si>
  <si>
    <t>Ce rapport se base sur le Rapport de trajet détaillé pour une période d'une semaine. Par commodité, le graphique circulaire peut vous aider à voir votre pourcentage d’usage personnel comparé à votre usage d’affaires. De plus, le rapport peut être assigné à un seul véhicule ou un seul chauffeur et configuré pour la livraison directe de courriel hebdomadaire pour simplifier la soumission régulière des rapports de dépenses et des registres de chauffeurs, permettant de gagner du temps chaque semaine.</t>
  </si>
  <si>
    <t>Este Reporte utiliza el Reporte detallado sobre el viaje durante 1 semana. Para facilitarle la tarea, el gráfico de tarta le muestra el porcentaje de uso personal y laboral. Además, el reporte se puede asignar a un vehículo o conductor y programar para enviar por correo electrónico semanalmente, de tal forma que enviar los reportes de gastos y registros de conductor se facilita enormemente y se ahorra tiempo todas las semanas.</t>
  </si>
  <si>
    <t>Dieser Bericht stützt sich auf den Fahrtendetailbericht für den Zeitraum von einer Woche. Zur Erleichterung stellt das Kreisdiagramm den Prozentanteil der Privatfahrten an Geschäftsfahrten dar. Darüberhinaus kann der Bericht einem einzelnen Fahrzeug oder Fahrer zugeordnet und für den regelmäßigen, wöchentlichen Versand per E-Mail festgelegt werden, wodurch es noch nie einfacher war, Kostenabrechnungen und Fahrerprotokolle vorzulegen - was wiederum jede Woche Zeit einspart.</t>
  </si>
  <si>
    <t>このレポートでは、走行詳細レポートの 1 週間分のデータを使用します。円グラフでは、かんたんに個人対商用使用の割合を確認できます。さらに、レポートは単一の車両またはドライバーに割り当てることが可能です。例えば毎週ベースなど、定期的な Email 送信をスケジューリングすれば、経費レポートとドライバー記録の提出が驚くほどかんたんに完了し、時間の節約に大きく貢献します。</t>
  </si>
  <si>
    <t>**This featured report is compatible with Version 4 and up of the telematics device.</t>
  </si>
  <si>
    <t>Ce rapport est aussi compatible avec la version 4 ou plus récente du dispositif télématique.</t>
  </si>
  <si>
    <t>Este reporte destacado es compatible con la Versión 4 y superiores del dispositivo telemático.</t>
  </si>
  <si>
    <t>Dieser Bericht ist mit Telematikgeräten der Version 4 und später kompatibel.</t>
  </si>
  <si>
    <t>この機能が付いたレポートは、テレマティクスデバイスのバージョン 4 以上と互換性があります。</t>
  </si>
  <si>
    <t>Depart Date</t>
  </si>
  <si>
    <t>**Personal Use</t>
  </si>
  <si>
    <t>**Business Use</t>
  </si>
  <si>
    <t>**Estimated Total</t>
  </si>
  <si>
    <t>Usage personnel</t>
  </si>
  <si>
    <t>Uso personal</t>
  </si>
  <si>
    <t>Privatnutzung</t>
  </si>
  <si>
    <t>個人使用</t>
  </si>
  <si>
    <t>Usage d’affaire</t>
  </si>
  <si>
    <t>Uso corporativo</t>
  </si>
  <si>
    <t>Geschäftliche Nutzung</t>
  </si>
  <si>
    <t>業務使用</t>
  </si>
  <si>
    <t>Total estimatif</t>
  </si>
  <si>
    <t>Total estimado</t>
  </si>
  <si>
    <t>Geschätzte Gesamtentfernung</t>
  </si>
  <si>
    <t>予測合計</t>
  </si>
  <si>
    <t>Language</t>
  </si>
  <si>
    <t>en</t>
  </si>
  <si>
    <t>Polish</t>
  </si>
  <si>
    <t>Urzadzenie</t>
  </si>
  <si>
    <t>Grupa urzadzen</t>
  </si>
  <si>
    <t>Wyjazd</t>
  </si>
  <si>
    <t>Przyjazd</t>
  </si>
  <si>
    <t>Czas trwania jazdy</t>
  </si>
  <si>
    <t>Odleglosc w godzinach pracy</t>
  </si>
  <si>
    <t>Odleglosc po godzinach pracy</t>
  </si>
  <si>
    <t>Calkowity dystans</t>
  </si>
  <si>
    <t>Do domu</t>
  </si>
  <si>
    <t>Lokalizacja</t>
  </si>
  <si>
    <t>Typy stref postoju</t>
  </si>
  <si>
    <t>Szacunkowa odleglosc osobista</t>
  </si>
  <si>
    <t>Szacunkowa odleglosc sluzbowa</t>
  </si>
  <si>
    <t>Raport szacunkowy uzycia sluzbowego w porównaniu z uzyciem prywatnym</t>
  </si>
  <si>
    <t>Raport szczególowy przejazdów</t>
  </si>
  <si>
    <t>Nazwa firmy</t>
  </si>
  <si>
    <t>Utworzono</t>
  </si>
  <si>
    <t>Od</t>
  </si>
  <si>
    <t>Do</t>
  </si>
  <si>
    <t>Jednostka odleglosci</t>
  </si>
  <si>
    <t>Jednostka predkosci</t>
  </si>
  <si>
    <t>Prowadzenie dziennika jazdy jest wazne z uwagi na ustalenie podatku dochodowego.</t>
  </si>
  <si>
    <t>Chociaz reguly podatkowe moga sie róznic w poszczególnych regionach, raport ten zawiera zestawienie przejazdów i zwiazanych z nimi odleglosci na potrzeby obliczen.</t>
  </si>
  <si>
    <t>W raporcie strefy naleza do kategorii Dom, Biuro lub Klient. Odleglosc przejechana podczas godzin pracy jest wstepnie wypelniona na podstawie godzin pracy skonfigurowanych w oprogramowaniu.</t>
  </si>
  <si>
    <t>Uzycie sluzbowe rozumie sie jako dowolny przejazd podczas godzin pracy, który nie zakonczyl sie w strefie domowej.</t>
  </si>
  <si>
    <t>Przebieg jest obliczany na podstawie danych z urzadzenia telematycznego.</t>
  </si>
  <si>
    <t>Raport ten jest tworzony na podstawie szczególowego raportu przejazdów, z okresem tygodniowym jako podstawa obliczen. Przejrzysty wykres kolowy pomaga w wizualizacji procentu czasu wykorzystania pojazdu do celów biznesowych lub osobistych.</t>
  </si>
  <si>
    <t>Raport ten jest zgodny z wersja 4 i nowszymi urzadzenia telematycznego.</t>
  </si>
  <si>
    <t>Skontaktuj sie z pomoca techniczna sprzedawcy, aby uzyskac wiecej informacji.</t>
  </si>
  <si>
    <t>Uzycie osobiste</t>
  </si>
  <si>
    <t>Uzycie sluzbowe</t>
  </si>
  <si>
    <t>Szacunkowo razem</t>
  </si>
  <si>
    <t>Portuguese-Brazil</t>
  </si>
  <si>
    <t>Grupo de dispositivo</t>
  </si>
  <si>
    <t>Duração da condução</t>
  </si>
  <si>
    <t>Distância total</t>
  </si>
  <si>
    <t>Localização</t>
  </si>
  <si>
    <t>Nome da empresa</t>
  </si>
  <si>
    <t>Partida (data e hora)</t>
  </si>
  <si>
    <t>Chegada (data e hora)</t>
  </si>
  <si>
    <t>Distância percorrida no horário de trabalho</t>
  </si>
  <si>
    <t>Distância percorrida fora do horário de trabalho</t>
  </si>
  <si>
    <t>Para Casa</t>
  </si>
  <si>
    <t>Distância estimada de uso pessoal</t>
  </si>
  <si>
    <t>Distância estimada de uso comercial</t>
  </si>
  <si>
    <t>Relatório de estimativa de uso comercial versus uso pessoal</t>
  </si>
  <si>
    <t>Relatório detalhado de viagens</t>
  </si>
  <si>
    <t>Criado em</t>
  </si>
  <si>
    <t>Unidade de distância</t>
  </si>
  <si>
    <t>Unidade de velocidade</t>
  </si>
  <si>
    <t>É importante manter um registro do tempo de condução para fins de imposto de renda.</t>
  </si>
  <si>
    <t>Embora as regras fiscais possam variar de acordo com a região, este relatório fornece um resumo de suas viagens e das distâncias associadas para fins de cálculo.</t>
  </si>
  <si>
    <t>Neste relatório, os tipos de zonas têm as seguintes categorias: casa, escritório ou cliente. A distância percorrida durante o horário de trabalho foi preenchida previamente com base no horário de trabalho configurado no software.</t>
  </si>
  <si>
    <t>Por uso comercial considera-se todas as viagens realizadas durante o horário de trabalho que não terminem em uma zona de casa.</t>
  </si>
  <si>
    <t>A milhagem é calculada usando os dados do dispositivo telemático.</t>
  </si>
  <si>
    <t>Uso pessoal</t>
  </si>
  <si>
    <t>Uso comercial</t>
  </si>
  <si>
    <t>Este relatório é feito adicionalmente ao Relatório Detalhado de Viagens, usando um período de uma semana como base para os cálculos. Por conveniência, o gráfico pizza pode ajudar você a visualizar a porcentagem de tempo em que o veículo é usado para fins comerciais ou pessoais.</t>
  </si>
  <si>
    <t>Este relatório é compatível com a Versão 4 ou superior do dispositivo telemático.</t>
  </si>
  <si>
    <t>Contate a assistência de seu revendedor para mais informações.</t>
  </si>
  <si>
    <t>Dutch</t>
  </si>
  <si>
    <t>Apparaat</t>
  </si>
  <si>
    <t>Apparaatgroep</t>
  </si>
  <si>
    <t>Vertrokken</t>
  </si>
  <si>
    <t>Aangekomen</t>
  </si>
  <si>
    <t>Rijduur</t>
  </si>
  <si>
    <t>Afstand werkuren</t>
  </si>
  <si>
    <t>Afstand na werkuren</t>
  </si>
  <si>
    <t>Totale afstand</t>
  </si>
  <si>
    <t>Naar huis</t>
  </si>
  <si>
    <t>Locatie</t>
  </si>
  <si>
    <t>Typen stopzone</t>
  </si>
  <si>
    <t>Geschatte persoonlijke afstand</t>
  </si>
  <si>
    <t>Geschatte zakelijke afstand</t>
  </si>
  <si>
    <t>Rapport Tripdetails</t>
  </si>
  <si>
    <t>Naam bedrijf</t>
  </si>
  <si>
    <t>Aangemaakt</t>
  </si>
  <si>
    <t>Van</t>
  </si>
  <si>
    <t>Aan</t>
  </si>
  <si>
    <t>Afstandseenheid</t>
  </si>
  <si>
    <t>Snelheidseenheid</t>
  </si>
  <si>
    <t>Neem contact op met uw wederverkoper of ondersteuning voor meer informatie.</t>
  </si>
  <si>
    <t>Persoonlijk gebruik</t>
  </si>
  <si>
    <t>Zakelijk gebruik</t>
  </si>
  <si>
    <t>Geschat totaal</t>
  </si>
  <si>
    <t>Rapport Schatting zakelijk gebruik vs. persoonlijk gebruik</t>
  </si>
  <si>
    <t>Het is belangrijk om een rijlogboek bij te houden voor inkomstenbelastingdoeleinden.</t>
  </si>
  <si>
    <t>Zakelijk gebruik is iedere trip tijdens werkuren die niet is geëindigd in een huiszone.</t>
  </si>
  <si>
    <t>De kilometrage wordt berekend met behulp van de gegevens van het telematica-apparaat.</t>
  </si>
  <si>
    <t>Dit rapport is compatibel met Versie 4 en hoger van het telematica-apparaat.</t>
  </si>
  <si>
    <t>In dit rapport worden zones gecategoriseerd als het zonetype Huis, Kantoor of Klant. De afstand die is gereden tijdens werkuren is vooraf ingevuld op basis van de werkuren die zijn geconfigureerd in de software.</t>
  </si>
  <si>
    <t>Dit rapport ligt boven op het rapport Tripgegevens, waarbij een periode van één week wordt gebruikt als basis voor de berekeningen. Voor uw gemak kan de taartgrafiek u helpen bij het visualiseren van het percentage tijd dat een voertuig wordt gebruikt voor zakelijk of persoonlijk gebruik.</t>
  </si>
  <si>
    <t>Hoewel de belastingregels per regio kunnen verschillen, geeft dit rapport u een overzicht van al uw trips en de bijbehorende afstanden voor berekeningsdoeleinden.</t>
  </si>
  <si>
    <t>Italian</t>
  </si>
  <si>
    <t>Durata di guida</t>
  </si>
  <si>
    <t>Distanza totale</t>
  </si>
  <si>
    <t>Ubicazione</t>
  </si>
  <si>
    <t>Nome dell'azienda</t>
  </si>
  <si>
    <t>Da</t>
  </si>
  <si>
    <t>A</t>
  </si>
  <si>
    <t>Gruppo di dispositivi</t>
  </si>
  <si>
    <t>Partito</t>
  </si>
  <si>
    <t>Arrivato</t>
  </si>
  <si>
    <t>Distanza in orari lavorativi</t>
  </si>
  <si>
    <t>Distanza dopo l'orario di lavoro</t>
  </si>
  <si>
    <t>Verso casa</t>
  </si>
  <si>
    <t>Tipi di zona di sosta</t>
  </si>
  <si>
    <t>Distanza personale stimata</t>
  </si>
  <si>
    <t>Distanza aziendale stimata</t>
  </si>
  <si>
    <t>Report di stima dell'utilizzo aziendale rispetto a quello personale</t>
  </si>
  <si>
    <t>Report sui dettagli dei viaggi</t>
  </si>
  <si>
    <t>Creato</t>
  </si>
  <si>
    <t>Unità di distanza</t>
  </si>
  <si>
    <t>Unità di velocità</t>
  </si>
  <si>
    <t>È importante conservare un registro della guida ai fini delle imposte sul reddito.</t>
  </si>
  <si>
    <t>Sebbene le regole fiscali possano cambiare per ciascuna regione, questo report fornisce un riassunto dei propri viaggi e delle relative distanze associate a fini di calcolo.</t>
  </si>
  <si>
    <t>e report combines 3 platform features. Zones are drawn and categorized by type for Home, Offices and Customers. To help you, we have colored the zone stops and zone types are identified for your quick reference. Work Hours are defined in the software and the report has pre-populated distance driven during work hours.</t>
  </si>
  <si>
    <t>L'utilizzo aziendale è considerato qualsiasi viaggio durante gli orari lavorativi che non è terminato in una zona Casa.</t>
  </si>
  <si>
    <t>Il chilometraggio è calcolato utilizzando i dati dal dispositivo telematico.</t>
  </si>
  <si>
    <t>Questo report è costruito a partire dal Report sui dettagli dei viaggi, utilizzando un periodo di una settimana come base per i suoi calcoli. Per comodità, il grafico a torta può aiutare a visualizzare la percentuale di tempo per cui un veicolo è utilizzato per utilizzo aziendale o personale.</t>
  </si>
  <si>
    <t>Questo report è compatibile con la Versione 4 e superiori del dispositivo telematico.</t>
  </si>
  <si>
    <t>Contattare il proprio rivenditore o il supporto per maggiori informazioni.</t>
  </si>
  <si>
    <t>Utilizzo personale</t>
  </si>
  <si>
    <t>Utilizzo aziendale</t>
  </si>
  <si>
    <t>Totale stimato</t>
  </si>
  <si>
    <t>**&lt;No User&gt;</t>
  </si>
  <si>
    <t>FLAT CREW - RED TRUCK</t>
  </si>
  <si>
    <t>Vehicle</t>
  </si>
  <si>
    <t>3 Catherine St, Dartmouth, NS B3A 1S2, Canada</t>
  </si>
  <si>
    <t>4A Amelia Pl, Dartmouth, NS B2Y 2C8, Canada</t>
  </si>
  <si>
    <t>CAPSTONE: 25-31 Ilsley Ave, Dartmouth, NS B3B, Canada</t>
  </si>
  <si>
    <t>Customer Zone</t>
  </si>
  <si>
    <t>110 Joffre St, Dartmouth, NS B2Y 3C9, Canada</t>
  </si>
  <si>
    <t>26 Three Admirals Dr, Bedford, NS B4B 0G4, Canada</t>
  </si>
  <si>
    <t>6 Catherine St, Dartmouth, NS B3A 1S3, Canada</t>
  </si>
  <si>
    <t>12 Chebucto Ln, Dartmouth, NS B3A 1P2, Canada</t>
  </si>
  <si>
    <t>10-12 Amelia Pl, Dartmouth, NS B2Y 2C8, Canada</t>
  </si>
  <si>
    <t>12 Highfield Park Dr, Dartmouth, NS B3A, Canada</t>
  </si>
  <si>
    <t>136 Breeze Dr, Dartmouth, NS B2X 3T2, Canada</t>
  </si>
  <si>
    <t>246 Waverley Rd, Dartmouth, NS B2X 2C4, Canada</t>
  </si>
  <si>
    <t>138 Breeze Dr, Dartmouth, NS B2X 3T2, Canada</t>
  </si>
  <si>
    <t>144 Breeze Dr, Dartmouth, NS B2X 3T2, Canada</t>
  </si>
  <si>
    <t>200B Waverley Rd, Dartmouth, NS B2X 2H3, Canada</t>
  </si>
  <si>
    <t>168-180 Taranaki Dr, Dartmouth, NS B2W 4X7, Canada</t>
  </si>
  <si>
    <t>646 Hwy 7, Dartmouth, NS B2W 3T7, Canada</t>
  </si>
  <si>
    <t>206 Ross Rd, Westphal, NS B2Z 1B4, Canada</t>
  </si>
  <si>
    <t>811-827 Main St, Dartmouth, NS B2W, Canada</t>
  </si>
  <si>
    <t>4-10 Highfield Park Dr, Dartmouth, NS B3A, Canada</t>
  </si>
  <si>
    <t>1875 Shore Rd, Eastern Passage, NS B3G 1G5, Canada</t>
  </si>
  <si>
    <t>72 Cow Bay Rd, Eastern Passage, NS B3G 1A3, Canada</t>
  </si>
  <si>
    <t>188 Ross Rd, Westphal, NS B2Z 1B4, Canada</t>
  </si>
  <si>
    <t>543 Portland St, Dartmouth, NS B2Y 4B1, Canada</t>
  </si>
  <si>
    <t>GREG AS OF MAY 4, 2018</t>
  </si>
  <si>
    <t>20 Lively Rd, Middle Sackville, NS B4E 3A9, Canada</t>
  </si>
  <si>
    <t>1626 Sackville Dr, Middle Sackville, NS B4E 3A8, Canada</t>
  </si>
  <si>
    <t>468 Rocky Lake Dr, Bedford, NS B4A, Canada: 468 Rocky Lake Dr, Bedford, NS B4A 2S7, Canada</t>
  </si>
  <si>
    <t>81 Wright Ave, Dartmouth, NS B3B 1H4, Canada</t>
  </si>
  <si>
    <t>45 John Savage Ave, Dartmouth, NS B3B 2C9, Canada</t>
  </si>
  <si>
    <t>THOMAS - HOME: 2 Rhodora Dr, Middle Sackville, NS B4E 3H5, Canada</t>
  </si>
  <si>
    <t>2268 Rocky Lake Dr, Waverley, NS B2R 1R4, Canada</t>
  </si>
  <si>
    <t>1597 Bedford Hwy, Bedford, NS B4A 1E7, Canada</t>
  </si>
  <si>
    <t>98-160 Verdi Dr, Bedford, NS B4A, Canada</t>
  </si>
  <si>
    <t>40 Bordeaux Ln, Hatchet Lake, NS B3T 2C8, Canada</t>
  </si>
  <si>
    <t>184 Joseph Zatzman Dr, Dartmouth, NS B3B 1N4, Canada</t>
  </si>
  <si>
    <t>1930 Cambridge St, Halifax, NS B3H 4S5, Canada</t>
  </si>
  <si>
    <t>1793-1977 Beech St, Halifax, NS B3H 4S5, Canada</t>
  </si>
  <si>
    <t>Highfield Park Dr, Dartmouth, NS B3A 4S8, Canada</t>
  </si>
  <si>
    <t>Findlay Dr, Dartmouth, NS B3B, Canada</t>
  </si>
  <si>
    <t>174 Ochterloney St, Dartmouth, NS B2Y 1E1, Canada</t>
  </si>
  <si>
    <t>Bedford-Sackville Connector Greenway Trail, Bedford, NS B4A 2B6, Canada</t>
  </si>
  <si>
    <t>8 Walker Ave, Lower Sackville, NS B4C 2K3, Canada</t>
  </si>
  <si>
    <t>THOMAS - HOME: 31 Rhodora Dr, Middle Sackville, NS B4E 3H5, Canada</t>
  </si>
  <si>
    <t>468 Rocky Lake Dr, Bedford, NS B4A, Canada: 443-499 Rocky Lake Dr, Bedford, NS B4A 2S7, Canada</t>
  </si>
  <si>
    <t>2744 Akerley Blvd, Dartmouth, NS B3B 1J4, Canada</t>
  </si>
  <si>
    <t>425 Haliburton Ave, Dartmouth, NS B3B 1G5, Canada</t>
  </si>
  <si>
    <t>656 Windmill Rd, Dartmouth, NS B3B 1B8, Canada</t>
  </si>
  <si>
    <t>13 Akerley Blvd, Dartmouth, NS B3B 1J6, Canada</t>
  </si>
  <si>
    <t>1 Pinehill Dr, Lower Sackville, NS B4C 2S1, Canada</t>
  </si>
  <si>
    <t>55 Hefler Ln, Middle Sackville, NS B4B 1S1, Canada</t>
  </si>
  <si>
    <t>535 Rosemary Dr, Middle Sackville, NS B4E 3N8, Canada</t>
  </si>
  <si>
    <t>1676 Sackville Dr, Middle Sackville, NS B4E 3A9, Canada</t>
  </si>
  <si>
    <t>9 First St, Middle Sackville, NS B4E 1R4, Canada</t>
  </si>
  <si>
    <t>6140 Young St, Halifax, NS B3K 2A6, Canada</t>
  </si>
  <si>
    <t>230 Chain Lake Dr, Halifax, NS B3S 1C5, Canada</t>
  </si>
  <si>
    <t>6140 Young St, Halifax, NS B3K 0G2, Canada</t>
  </si>
  <si>
    <t>52 Wright Ave, Dartmouth, NS B3B 1C6, Canada</t>
  </si>
  <si>
    <t>60 Horseshoe Lake Dr, Halifax, NS B3S, Canada</t>
  </si>
  <si>
    <t>LEONARD: 705 Rhodora Dr, Middle Sackville, NS B4E 3L4, Canada</t>
  </si>
  <si>
    <t>1651 Sackville Dr, Middle Sackville, NS B4E 3A9, Canada</t>
  </si>
  <si>
    <t>10 Barry Crescent, Herring Cove, NS B3R 2L6, Canada</t>
  </si>
  <si>
    <t>23 Barry Crescent, Herring Cove, NS B3R 2L8, Canada</t>
  </si>
  <si>
    <t>1 W Pennant Rd, Sambro, NS B3V 1E9, Canada</t>
  </si>
  <si>
    <t>117-125 Macphee Crescent, Beaver Bank, NS B4G 1B5, Canada</t>
  </si>
  <si>
    <t>125-129 Macphee Crescent, Beaver Bank, NS B4G 1B5, Canada</t>
  </si>
  <si>
    <t>JOHN MACINTYRE - SALES</t>
  </si>
  <si>
    <t>43-51 Joffre St, Dartmouth, NS B2Y 3C9, Canada</t>
  </si>
  <si>
    <t>39 Chittick Ave, Dartmouth, NS B2Y 3J9, Canada</t>
  </si>
  <si>
    <t>19 Glendale Dr, Lower Sackville, NS B4C 2N5, Canada</t>
  </si>
  <si>
    <t>44-46 Hillside Ave, Lower Sackville, NS B4C 1W7, Canada</t>
  </si>
  <si>
    <t>53-63 Lively Rd, Middle Sackville, NS B4E 3A9, Canada</t>
  </si>
  <si>
    <t>70 First Lake Dr, Lower Sackville, NS B4C, Canada</t>
  </si>
  <si>
    <t>JOHN MAC - HOME: 20 Bianca Ct, Middle Sackville, NS B4E 3E2, Canada</t>
  </si>
  <si>
    <t>84 Main St, Dartmouth, NS B2X 1R5, Canada</t>
  </si>
  <si>
    <t>19 Banks Ct, Dartmouth, NS B2X 2Y9, Canada</t>
  </si>
  <si>
    <t>338 W Porters Lake Rd, Porters Lake, NS B3E, Canada</t>
  </si>
  <si>
    <t>7 Glenmore Ave, Halifax, NS B3N 1W3, Canada</t>
  </si>
  <si>
    <t>3657 St Pauls St, Halifax, NS B3K 3R1, Canada</t>
  </si>
  <si>
    <t>60 Lively Rd, Middle Sackville, NS B4E 3A9, Canada</t>
  </si>
  <si>
    <t>582 Rosemary Dr, Middle Sackville, NS B4E 3N8, Canada</t>
  </si>
  <si>
    <t>1622 Sackville Dr, Middle Sackville, NS B4E, Canada</t>
  </si>
  <si>
    <t>180 Taranaki Dr, Dartmouth, NS B2W 4X7, Canada</t>
  </si>
  <si>
    <t>32 Frederick Ave, Halifax, NS B3N 2K4, Canada</t>
  </si>
  <si>
    <t>6287 Duncan St, Halifax, NS B3L 1K4, Canada</t>
  </si>
  <si>
    <t>31-33 Rufus Ave, Halifax, NS B3N 2L6, Canada</t>
  </si>
  <si>
    <t>35-37 Rufus Ave, Halifax, NS B3N 2L6, Canada</t>
  </si>
  <si>
    <t>20 Amelia Ct, North Preston, NS B2Z 1A4, Canada</t>
  </si>
  <si>
    <t>615-629 Main St, Westphal, NS B2W, Canada</t>
  </si>
  <si>
    <t>77-81 Coventry Ln, Cole Harbour, NS B2V, Canada</t>
  </si>
  <si>
    <t>3633 St Pauls St, Halifax, NS B3K 3R1, Canada</t>
  </si>
  <si>
    <t>111 Kearney Lake Rd, Halifax, NS B3M 2S9, Canada</t>
  </si>
  <si>
    <t>85-95 Woodbury Dr, Halifax, NS B3M 1Z9, Canada</t>
  </si>
  <si>
    <t>5665 Woodill St, Halifax, NS B3K, Canada</t>
  </si>
  <si>
    <t>6020 Young St, Halifax, NS B3K 2A2, Canada</t>
  </si>
  <si>
    <t>3657-3663 St Pauls St, Halifax, NS B3K 3R1, Canada</t>
  </si>
  <si>
    <t>26-46 Parkvale Crescent, Bedford, NS B4A, Canada</t>
  </si>
  <si>
    <t>10 Gordon Ct, Lower Sackville, NS B4E 1W6, Canada</t>
  </si>
  <si>
    <t>27 Sackville Cross Rd, Lower Sackville, NS B4C 2M2, Canada</t>
  </si>
  <si>
    <t>725 Sackville Dr, Lower Sackville, NS B4E 2Z6, Canada</t>
  </si>
  <si>
    <t>613 St Marys Rd, Upper Stewiacke, NS B0N 2P0, Canada</t>
  </si>
  <si>
    <t>1882 Hwy 336, Upper Musquodoboit, NS B0N 2M0, Canada</t>
  </si>
  <si>
    <t>874 Sackville Dr, Lower Sackville, NS B4E 1R9, Canada</t>
  </si>
  <si>
    <t>Beaver Bank Connector, Lower Sackville, NS, Canada</t>
  </si>
  <si>
    <t>745 Sackville Dr, Lower Sackville, NS B4E 2R2, Canada</t>
  </si>
  <si>
    <t>127 Old Beaver Bank Rd, Lower Sackville, NS B4E 1V4, Canada</t>
  </si>
  <si>
    <t>ROBIN - FLAT SILVER TRUCK</t>
  </si>
  <si>
    <t>111 Government Wharf Rd, Eastern Passage, NS, Canada</t>
  </si>
  <si>
    <t>ROBINS HOME: 47 Rosewood Ln, Eastern Passage, NS B3G 1B4, Canada</t>
  </si>
  <si>
    <t>109 Government Wharf Rd, Eastern Passage, NS B3G, Canada</t>
  </si>
  <si>
    <t>ROBINS HOME: 46 Rosewood Ln, Eastern Passage, NS B3G 1B4, Canada</t>
  </si>
  <si>
    <t>200 Government Wharf Rd, Eastern Passage, NS B3G, Canada</t>
  </si>
  <si>
    <t>ROBINS HOME: 45-47 Rosewood Ln, Eastern Passage, NS B3G, Canada</t>
  </si>
  <si>
    <t>34 Government Wharf Rd, Eastern Passage, NS B3G, Canada</t>
  </si>
  <si>
    <t>ROBINS HOME: 39-43 Rosewood Ln, Eastern Passage, NS B3G, Canada</t>
  </si>
  <si>
    <t>117 Government Wharf Rd, Eastern Passage, NS B3G, Canada</t>
  </si>
  <si>
    <t>RON NICKERSON - SALES APRIL 16, 2018</t>
  </si>
  <si>
    <t>Nova Scotia Trunk 7, Head of Jeddore, NS B0J 1P0, Canada</t>
  </si>
  <si>
    <t>145 Duke St, Bedford, NS B4A, Canada</t>
  </si>
  <si>
    <t>77 Commodore Dr, Dartmouth, NS B3B 0B5, Canada</t>
  </si>
  <si>
    <t>34 Scanlan Point Rd, Lake Charlotte, NS B0J 1Y0, Canada</t>
  </si>
  <si>
    <t>11470 Nova Scotia Trunk 7, Lake Charlotte, NS B0J 1Y0, Canada</t>
  </si>
  <si>
    <t>21 Woodlawn Rd, Dartmouth, NS B2W 2R6, Canada</t>
  </si>
  <si>
    <t>Glendale Dr, Lower Sackville, NS B4C, Canada</t>
  </si>
  <si>
    <t>355 Glendale Dr, Lower Sackville, NS B4C 2T6, Canada</t>
  </si>
  <si>
    <t>10526 Marine Dr, Head of Jeddore, NS B0J 1P0, Canada</t>
  </si>
  <si>
    <t>10503 Nova Scotia Trunk 7, Head of Jeddore, NS B0J 1P0, Canada</t>
  </si>
  <si>
    <t>RON NICKERSON HOME: 3651 Clam Harbour Rd, Lake Charlotte, NS B0J 1Y0, Canada</t>
  </si>
  <si>
    <t>Business vs Personal Use Estimate Report</t>
  </si>
  <si>
    <t>Trips Detail Report</t>
  </si>
  <si>
    <t>Company Name</t>
  </si>
  <si>
    <t>Estimated Total</t>
  </si>
  <si>
    <t>Created</t>
  </si>
  <si>
    <t>Personal Use</t>
  </si>
  <si>
    <t>From</t>
  </si>
  <si>
    <t>Business Use</t>
  </si>
  <si>
    <t>To</t>
  </si>
  <si>
    <t>Distance Unit</t>
  </si>
  <si>
    <t>Speed Unit</t>
  </si>
  <si>
    <t>Device</t>
  </si>
  <si>
    <t>Device Group</t>
  </si>
  <si>
    <t>Departed</t>
  </si>
  <si>
    <t>Arrived</t>
  </si>
  <si>
    <t>Driving Duration</t>
  </si>
  <si>
    <t>Work Hours Distance</t>
  </si>
  <si>
    <t>After Hours Distance</t>
  </si>
  <si>
    <t>Total Distance</t>
  </si>
  <si>
    <t>To Home</t>
  </si>
  <si>
    <t>Location</t>
  </si>
  <si>
    <t>Stop Zone Types</t>
  </si>
  <si>
    <t>Estimated Personal Distance</t>
  </si>
  <si>
    <t>Estimated Business Distance</t>
  </si>
  <si>
    <t>It is important for you to keep a driving log for income tax purposes.</t>
  </si>
  <si>
    <t>Rules may vary for each region, however this report provides you with a summary of your trips and distances driven for each trip.</t>
  </si>
  <si>
    <t>The report combines 3 platform features. Zones are drawn and categorized by type for Home, Offices and Customers. To help you, we have colored the zone stops and zone types are identified for your quick reference. Work Hours are defined in the software and the report has pre-populated distance driven during work hours.</t>
  </si>
  <si>
    <t>Business use is estimated as any trip during work hours that did not end at a home zone.</t>
  </si>
  <si>
    <t>Mileage is calculated using the telematics device data collection method.</t>
  </si>
  <si>
    <t>This Report uses the Trip Detail Report for a 1 week period. For convenience the pie chart can help you see your percentage of personal vs business use. In addition, the report can be assigned to a single vehicle or driver and scheduled for email delivery on a regular weekly basis so submitting expense reports and driver logs has never been simpler — saving time each week.</t>
  </si>
  <si>
    <t>Sample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</si>
</sst>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409]_(&quot;$&quot;* #,##0_);[$-409]_(&quot;$&quot;* \(#,##0\);[$-409]_(&quot;$&quot;* &quot;-&quot;_);_(@_)"/>
    <numFmt numFmtId="165" formatCode="[$-409]_(* #,##0_);[$-409]_(* \(#,##0\);[$-409]_(* &quot;-&quot;_);_(@_)"/>
    <numFmt numFmtId="166" formatCode="[$-409]_(&quot;$&quot;* #,##0.00_);[$-409]_(&quot;$&quot;* \(#,##0.00\);[$-409]_(&quot;$&quot;* &quot;-&quot;??_);_(@_)"/>
    <numFmt numFmtId="167" formatCode="[$-409]_(* #,##0.00_);[$-409]_(* \(#,##0.00\);[$-409]_(* &quot;-&quot;??_);_(@_)"/>
    <numFmt numFmtId="168" formatCode="[$-409]dd/mm/yyyy\ h:mm:ss\ AM/PM"/>
    <numFmt numFmtId="169" formatCode="[$-409][h]:mm"/>
    <numFmt numFmtId="170" formatCode="[$-409]mmmm\ d\,\ yyyy;@"/>
    <numFmt numFmtId="171" formatCode="[$-409]0;[$-409]\-0;[$-409];@"/>
    <numFmt numFmtId="172" formatCode="[$-409]m/d/yyyy\ h:mm:ss\ AM/PM"/>
    <numFmt numFmtId="173" formatCode="[$-409]h:mm:ss\ AM/PM;@"/>
    <numFmt numFmtId="174" formatCode="[$-409]dd/mm/yyyy;@"/>
    <numFmt numFmtId="175" formatCode="[$-409]0.0"/>
    <numFmt numFmtId="176" formatCode="[$-409]mmm\ dd\,\ yyyy"/>
    <numFmt numFmtId="177" formatCode="[$-409][h]:mm:ss"/>
  </numFmts>
  <fonts count="21" x14ac:knownFonts="1">
    <font>
      <sz val="10"/>
      <name val="Arial"/>
      <family val="2"/>
    </font>
    <font>
      <b/>
      <sz val="11"/>
      <color indexed="8"/>
      <name val="Calibri"/>
      <family val="2"/>
    </font>
    <font>
      <b/>
      <sz val="7"/>
      <color indexed="8"/>
      <name val="Tahoma"/>
      <family val="2"/>
    </font>
    <font>
      <b/>
      <sz val="7"/>
      <color indexed="8"/>
      <name val="Tahoma"/>
      <family val="2"/>
    </font>
    <font>
      <b/>
      <sz val="8"/>
      <color indexed="8"/>
      <name val="Tahoma"/>
      <family val="2"/>
    </font>
    <font>
      <sz val="8"/>
      <color indexed="8"/>
      <name val="Tahoma"/>
      <family val="2"/>
    </font>
    <font>
      <sz val="8"/>
      <color indexed="8"/>
      <name val="Tahoma"/>
      <family val="2"/>
    </font>
    <font>
      <sz val="9"/>
      <name val="Arial"/>
      <family val="2"/>
    </font>
    <font>
      <sz val="10"/>
      <name val="Arial"/>
      <family val="2"/>
    </font>
    <font>
      <sz val="10"/>
      <name val="Arial"/>
      <family val="2"/>
    </font>
    <font>
      <sz val="11"/>
      <color theme="1"/>
      <name val="Calibri"/>
      <family val="2"/>
      <scheme val="minor"/>
    </font>
    <font>
      <sz val="11"/>
      <color theme="0"/>
      <name val="Calibri"/>
      <family val="2"/>
      <scheme val="minor"/>
    </font>
    <font>
      <b/>
      <sz val="18"/>
      <color theme="1"/>
      <name val="Calibri"/>
      <family val="2"/>
      <scheme val="minor"/>
    </font>
    <font>
      <sz val="11"/>
      <color theme="3"/>
      <name val="Calibri"/>
      <family val="2"/>
      <scheme val="minor"/>
    </font>
    <font>
      <b/>
      <sz val="11"/>
      <color theme="1"/>
      <name val="Calibri"/>
      <family val="2"/>
    </font>
    <font>
      <b/>
      <sz val="11"/>
      <color theme="1"/>
      <name val="Calibri"/>
      <family val="2"/>
      <scheme val="minor"/>
    </font>
    <font>
      <b/>
      <sz val="14"/>
      <color theme="1"/>
      <name val="Calibri"/>
      <family val="2"/>
    </font>
    <font>
      <b/>
      <sz val="8"/>
      <color theme="1"/>
      <name val="Tahoma"/>
      <family val="2"/>
    </font>
    <font>
      <sz val="11"/>
      <color rgb="FF000000"/>
      <name val="Calibri"/>
      <family val="2"/>
    </font>
    <font>
      <sz val="10"/>
      <color rgb="FF000000"/>
      <name val="Arial"/>
      <family val="2"/>
    </font>
    <font>
      <b/>
      <sz val="10"/>
      <name val="Arial"/>
      <family val="2"/>
    </font>
  </fonts>
  <fills count="1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right/>
      <top/>
      <bottom style="medium">
        <color indexed="8"/>
      </bottom>
      <diagonal/>
    </border>
  </borders>
  <cellStyleXfs count="2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167"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2" fillId="10" borderId="0" applyNumberFormat="0"/>
    <xf numFmtId="0" fontId="10" fillId="0" borderId="0"/>
    <xf numFmtId="0" fontId="9" fillId="0" borderId="0"/>
    <xf numFmtId="0" fontId="13" fillId="0" borderId="0" applyNumberFormat="0" applyAlignment="0"/>
    <xf numFmtId="0" fontId="14" fillId="10" borderId="0" applyNumberFormat="0"/>
    <xf numFmtId="176" fontId="10" fillId="10" borderId="0"/>
    <xf numFmtId="0" fontId="15" fillId="0" borderId="0" applyNumberFormat="0"/>
    <xf numFmtId="0" fontId="16" fillId="0" borderId="0" applyNumberFormat="0"/>
  </cellStyleXfs>
  <cellXfs count="55">
    <xf numFmtId="0" fontId="0" fillId="0" borderId="0" xfId="0"/>
    <xf numFmtId="0" fontId="0" fillId="0" borderId="0" xfId="0" applyNumberFormat="1"/>
    <xf numFmtId="0" fontId="2" fillId="9" borderId="1" xfId="0" applyFont="1" applyFill="1" applyBorder="1" applyAlignment="1">
      <alignment horizontal="center" wrapText="1"/>
    </xf>
    <xf numFmtId="171" fontId="0" fillId="0" borderId="0" xfId="0" applyNumberFormat="1"/>
    <xf numFmtId="0" fontId="3" fillId="9" borderId="1" xfId="0" applyFont="1" applyFill="1" applyBorder="1" applyAlignment="1">
      <alignment horizontal="center" wrapText="1"/>
    </xf>
    <xf numFmtId="0" fontId="4" fillId="0" borderId="0" xfId="0" applyFont="1"/>
    <xf numFmtId="172" fontId="5" fillId="0" borderId="0" xfId="0" applyNumberFormat="1" applyFont="1" applyAlignment="1">
      <alignment horizontal="left"/>
    </xf>
    <xf numFmtId="0" fontId="5" fillId="0" borderId="0" xfId="0" applyFont="1" applyAlignment="1">
      <alignment horizontal="left"/>
    </xf>
    <xf numFmtId="169" fontId="5" fillId="0" borderId="0" xfId="0" applyNumberFormat="1" applyFont="1" applyAlignment="1">
      <alignment horizontal="left"/>
    </xf>
    <xf numFmtId="2" fontId="0" fillId="0" borderId="0" xfId="0" applyNumberFormat="1" applyAlignment="1">
      <alignment horizontal="center"/>
    </xf>
    <xf numFmtId="0" fontId="0" fillId="0" borderId="0" xfId="0" applyAlignment="1">
      <alignment horizontal="center"/>
    </xf>
    <xf numFmtId="0" fontId="1" fillId="10" borderId="0" xfId="0" applyFont="1" applyFill="1"/>
    <xf numFmtId="0" fontId="0" fillId="10" borderId="0" xfId="0" applyFill="1"/>
    <xf numFmtId="0" fontId="0" fillId="10" borderId="0" xfId="0" applyFill="1" applyAlignment="1">
      <alignment horizontal="center"/>
    </xf>
    <xf numFmtId="2" fontId="0" fillId="10" borderId="0" xfId="0" applyNumberFormat="1" applyFill="1" applyAlignment="1">
      <alignment horizontal="center"/>
    </xf>
    <xf numFmtId="169" fontId="0" fillId="0" borderId="0" xfId="0" applyNumberFormat="1" applyAlignment="1">
      <alignment horizontal="center"/>
    </xf>
    <xf numFmtId="168" fontId="0" fillId="10" borderId="0" xfId="0" applyNumberFormat="1" applyFill="1" applyAlignment="1">
      <alignment horizontal="center"/>
    </xf>
    <xf numFmtId="168" fontId="0" fillId="0" borderId="0" xfId="0" applyNumberFormat="1" applyAlignment="1">
      <alignment horizontal="center"/>
    </xf>
    <xf numFmtId="173" fontId="0" fillId="0" borderId="0" xfId="0" applyNumberFormat="1" applyAlignment="1">
      <alignment horizontal="center"/>
    </xf>
    <xf numFmtId="177" fontId="0" fillId="10" borderId="0" xfId="0" applyNumberFormat="1" applyFill="1" applyAlignment="1">
      <alignment horizontal="center"/>
    </xf>
    <xf numFmtId="177" fontId="0" fillId="0" borderId="0" xfId="0" applyNumberFormat="1" applyAlignment="1">
      <alignment horizontal="center"/>
    </xf>
    <xf numFmtId="0" fontId="1" fillId="0" borderId="0" xfId="0" applyFont="1" applyAlignment="1">
      <alignment wrapText="1"/>
    </xf>
    <xf numFmtId="174" fontId="0" fillId="10" borderId="0" xfId="0" applyNumberFormat="1" applyFill="1" applyAlignment="1">
      <alignment horizontal="center"/>
    </xf>
    <xf numFmtId="170" fontId="0" fillId="0" borderId="0" xfId="0" applyNumberFormat="1" applyAlignment="1">
      <alignment horizontal="center"/>
    </xf>
    <xf numFmtId="1" fontId="0" fillId="10" borderId="0" xfId="0" applyNumberFormat="1" applyFill="1" applyAlignment="1">
      <alignment horizontal="center"/>
    </xf>
    <xf numFmtId="1" fontId="0" fillId="0" borderId="0" xfId="0" applyNumberFormat="1" applyAlignment="1">
      <alignment horizontal="center"/>
    </xf>
    <xf numFmtId="175" fontId="0" fillId="10" borderId="0" xfId="0" applyNumberFormat="1" applyFill="1" applyAlignment="1">
      <alignment horizontal="center"/>
    </xf>
    <xf numFmtId="0" fontId="15" fillId="10" borderId="0" xfId="0" applyFont="1" applyFill="1" applyAlignment="1">
      <alignment horizontal="center"/>
    </xf>
    <xf numFmtId="3" fontId="0" fillId="10" borderId="0" xfId="0" applyNumberFormat="1" applyFill="1" applyAlignment="1">
      <alignment horizontal="center"/>
    </xf>
    <xf numFmtId="3" fontId="0" fillId="0" borderId="0" xfId="0" applyNumberFormat="1" applyAlignment="1">
      <alignment horizontal="center"/>
    </xf>
    <xf numFmtId="0" fontId="6" fillId="0" borderId="0" xfId="0" applyFont="1" applyAlignment="1">
      <alignment horizontal="left"/>
    </xf>
    <xf numFmtId="0" fontId="7" fillId="0" borderId="0" xfId="0" applyFont="1"/>
    <xf numFmtId="0" fontId="17" fillId="0" borderId="0" xfId="0" applyFont="1"/>
    <xf numFmtId="168" fontId="6" fillId="0" borderId="0" xfId="0" applyNumberFormat="1" applyFont="1" applyAlignment="1">
      <alignment horizontal="left"/>
    </xf>
    <xf numFmtId="0" fontId="12" fillId="10" borderId="0" xfId="16"/>
    <xf numFmtId="3" fontId="12" fillId="10" borderId="0" xfId="16" applyNumberFormat="1"/>
    <xf numFmtId="0" fontId="14" fillId="10" borderId="0" xfId="0" applyFont="1" applyFill="1" applyAlignment="1">
      <alignment vertical="center" wrapText="1"/>
    </xf>
    <xf numFmtId="0" fontId="14" fillId="10" borderId="0" xfId="0" applyFont="1" applyFill="1" applyAlignment="1">
      <alignment horizontal="center" vertical="center" wrapText="1"/>
    </xf>
    <xf numFmtId="3" fontId="14" fillId="10" borderId="0" xfId="0" applyNumberFormat="1" applyFont="1" applyFill="1" applyAlignment="1">
      <alignment horizontal="center" vertical="center" wrapText="1"/>
    </xf>
    <xf numFmtId="0" fontId="0" fillId="0" borderId="0" xfId="0" applyAlignment="1">
      <alignment wrapText="1"/>
    </xf>
    <xf numFmtId="0" fontId="0" fillId="0" borderId="0" xfId="0" applyFont="1" applyAlignment="1">
      <alignment wrapText="1"/>
    </xf>
    <xf numFmtId="0" fontId="20" fillId="0" borderId="0" xfId="0" applyFont="1" applyAlignment="1">
      <alignment wrapText="1"/>
    </xf>
    <xf numFmtId="0" fontId="20" fillId="0" borderId="0" xfId="0" applyFont="1"/>
    <xf numFmtId="168" fontId="5" fillId="0" borderId="0" xfId="0" applyNumberFormat="1" applyFont="1" applyAlignment="1">
      <alignment horizontal="left"/>
    </xf>
    <xf numFmtId="174" fontId="0" fillId="10" borderId="0" xfId="0" applyNumberFormat="1" applyFill="1" applyAlignment="1">
      <alignment horizontal="left"/>
    </xf>
    <xf numFmtId="0" fontId="0" fillId="11" borderId="0" xfId="0" applyFill="1"/>
    <xf numFmtId="0" fontId="0" fillId="11" borderId="0" xfId="0" applyFill="1" applyAlignment="1">
      <alignment horizontal="center"/>
    </xf>
    <xf numFmtId="170" fontId="0" fillId="11" borderId="0" xfId="0" applyNumberFormat="1" applyFill="1" applyAlignment="1">
      <alignment horizontal="center"/>
    </xf>
    <xf numFmtId="173" fontId="0" fillId="11" borderId="0" xfId="0" applyNumberFormat="1" applyFill="1" applyAlignment="1">
      <alignment horizontal="center"/>
    </xf>
    <xf numFmtId="169" fontId="0" fillId="11" borderId="0" xfId="0" applyNumberFormat="1" applyFill="1" applyAlignment="1">
      <alignment horizontal="center"/>
    </xf>
    <xf numFmtId="3" fontId="0" fillId="11" borderId="0" xfId="0" applyNumberFormat="1" applyFill="1" applyAlignment="1">
      <alignment horizontal="center"/>
    </xf>
    <xf numFmtId="1" fontId="0" fillId="11" borderId="0" xfId="0" applyNumberFormat="1" applyFill="1" applyAlignment="1">
      <alignment horizontal="center"/>
    </xf>
    <xf numFmtId="0" fontId="7" fillId="11" borderId="0" xfId="0" applyFont="1" applyFill="1"/>
    <xf numFmtId="0" fontId="0" fillId="11" borderId="0" xfId="0" applyNumberFormat="1" applyFill="1"/>
    <xf numFmtId="171" fontId="0" fillId="11" borderId="0" xfId="0" applyNumberFormat="1" applyFill="1"/>
  </cellXfs>
  <cellStyles count="24">
    <cellStyle name="20% - Accent1" xfId="1" builtinId="30" customBuiltin="1"/>
    <cellStyle name="20% - Accent2" xfId="2" builtinId="34" customBuiltin="1"/>
    <cellStyle name="20% - Accent3" xfId="3" builtinId="38" customBuiltin="1"/>
    <cellStyle name="20% - Accent4" xfId="4" builtinId="42" customBuiltin="1"/>
    <cellStyle name="40% - Accent3" xfId="5" builtinId="39" customBuiltin="1"/>
    <cellStyle name="60% - Accent3" xfId="6" builtinId="40" customBuiltin="1"/>
    <cellStyle name="60% - Accent4" xfId="7" builtinId="44" customBuiltin="1"/>
    <cellStyle name="60% - Accent6" xfId="8" builtinId="52" customBuiltin="1"/>
    <cellStyle name="Comma" xfId="9" builtinId="3" customBuiltin="1"/>
    <cellStyle name="Comma [0]" xfId="10" builtinId="6" customBuiltin="1"/>
    <cellStyle name="Currency" xfId="11" builtinId="4" customBuiltin="1"/>
    <cellStyle name="Currency [0]" xfId="12" builtinId="7" customBuiltin="1"/>
    <cellStyle name="Currency 2" xfId="13" xr:uid="{00000000-0005-0000-0000-00000C000000}"/>
    <cellStyle name="Currency 2 2" xfId="14" xr:uid="{00000000-0005-0000-0000-00000D000000}"/>
    <cellStyle name="Currency 3" xfId="15" xr:uid="{00000000-0005-0000-0000-00000E000000}"/>
    <cellStyle name="Heading" xfId="16" xr:uid="{00000000-0005-0000-0000-00000F000000}"/>
    <cellStyle name="Normal" xfId="0" builtinId="0" customBuiltin="1"/>
    <cellStyle name="Normal 2" xfId="17" xr:uid="{00000000-0005-0000-0000-000011000000}"/>
    <cellStyle name="Normal 2 2" xfId="18" xr:uid="{00000000-0005-0000-0000-000012000000}"/>
    <cellStyle name="Report Body" xfId="19" xr:uid="{00000000-0005-0000-0000-000013000000}"/>
    <cellStyle name="Report Column Header" xfId="20" xr:uid="{00000000-0005-0000-0000-000014000000}"/>
    <cellStyle name="Report Creation DateTime" xfId="21" xr:uid="{00000000-0005-0000-0000-000015000000}"/>
    <cellStyle name="Report Field Name" xfId="22" xr:uid="{00000000-0005-0000-0000-000016000000}"/>
    <cellStyle name="Report Name" xfId="23" xr:uid="{00000000-0005-0000-0000-000017000000}"/>
  </cellStyles>
  <dxfs count="4">
    <dxf>
      <fill>
        <patternFill>
          <bgColor rgb="FFFFFF66"/>
        </patternFill>
      </fill>
    </dxf>
    <dxf>
      <fill>
        <patternFill>
          <bgColor rgb="FFFFDEA3"/>
        </patternFill>
      </fill>
    </dxf>
    <dxf>
      <fill>
        <patternFill>
          <bgColor rgb="FFBDFFBD"/>
        </patternFill>
      </fill>
    </dxf>
    <dxf>
      <fill>
        <patternFill>
          <bgColor rgb="FFFFAAA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spPr>
            <a:ln w="38100">
              <a:noFill/>
            </a:ln>
          </c:spPr>
          <c:explosion val="5"/>
          <c:dPt>
            <c:idx val="0"/>
            <c:bubble3D val="0"/>
            <c:extLst>
              <c:ext xmlns:c16="http://schemas.microsoft.com/office/drawing/2014/chart" uri="{C3380CC4-5D6E-409C-BE32-E72D297353CC}">
                <c16:uniqueId val="{00000000-F737-4C5B-982A-669307581014}"/>
              </c:ext>
            </c:extLst>
          </c:dPt>
          <c:dPt>
            <c:idx val="1"/>
            <c:bubble3D val="0"/>
            <c:spPr>
              <a:solidFill>
                <a:srgbClr val="00B050"/>
              </a:solidFill>
              <a:ln w="38100">
                <a:noFill/>
              </a:ln>
            </c:spPr>
            <c:extLst>
              <c:ext xmlns:c16="http://schemas.microsoft.com/office/drawing/2014/chart" uri="{C3380CC4-5D6E-409C-BE32-E72D297353CC}">
                <c16:uniqueId val="{00000002-F737-4C5B-982A-669307581014}"/>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Report!$M$5:$M$6</c:f>
              <c:strCache>
                <c:ptCount val="2"/>
                <c:pt idx="0">
                  <c:v>Personal Use</c:v>
                </c:pt>
                <c:pt idx="1">
                  <c:v>Business Use</c:v>
                </c:pt>
              </c:strCache>
            </c:strRef>
          </c:cat>
          <c:val>
            <c:numRef>
              <c:f>Report!$N$5:$N$6</c:f>
              <c:numCache>
                <c:formatCode>[$-409]0.0</c:formatCode>
                <c:ptCount val="2"/>
                <c:pt idx="0">
                  <c:v>288.133506290149</c:v>
                </c:pt>
                <c:pt idx="1">
                  <c:v>1460.344632669352</c:v>
                </c:pt>
              </c:numCache>
            </c:numRef>
          </c:val>
          <c:extLst>
            <c:ext xmlns:c16="http://schemas.microsoft.com/office/drawing/2014/chart" uri="{C3380CC4-5D6E-409C-BE32-E72D297353CC}">
              <c16:uniqueId val="{00000003-F737-4C5B-982A-669307581014}"/>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0044036659752945"/>
          <c:y val="0.10714637167311156"/>
          <c:w val="0.79915596031947345"/>
          <c:h val="8.6737538973471265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4</xdr:col>
      <xdr:colOff>533400</xdr:colOff>
      <xdr:row>14</xdr:row>
      <xdr:rowOff>304799</xdr:rowOff>
    </xdr:to>
    <xdr:graphicFrame macro="">
      <xdr:nvGraphicFramePr>
        <xdr:cNvPr id="5210" name="Chart 2">
          <a:extLst>
            <a:ext uri="{FF2B5EF4-FFF2-40B4-BE49-F238E27FC236}">
              <a16:creationId xmlns:a16="http://schemas.microsoft.com/office/drawing/2014/main" id="{00000000-0008-0000-0200-00005A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0"/>
  <sheetViews>
    <sheetView workbookViewId="0">
      <selection activeCell="M13" sqref="M13"/>
    </sheetView>
  </sheetViews>
  <sheetFormatPr defaultRowHeight="12.75" x14ac:dyDescent="0.2"/>
  <cols>
    <col min="1" max="1" width="17.5703125" customWidth="1"/>
    <col min="2" max="2" width="17.7109375" customWidth="1"/>
    <col min="3" max="3" width="10.140625" customWidth="1"/>
    <col min="4" max="4" width="16.7109375" customWidth="1"/>
    <col min="5" max="5" width="15.7109375" customWidth="1"/>
    <col min="6" max="6" width="16.85546875" customWidth="1"/>
    <col min="7" max="7" width="15" customWidth="1"/>
    <col min="8" max="8" width="14.5703125" customWidth="1"/>
    <col min="9" max="9" width="22.42578125" customWidth="1"/>
    <col min="10" max="10" width="26.42578125" customWidth="1"/>
    <col min="11" max="11" width="13.42578125" customWidth="1"/>
    <col min="12" max="12" width="12.140625" customWidth="1"/>
    <col min="13" max="13" width="12.85546875" customWidth="1"/>
    <col min="14" max="14" width="13.28515625" customWidth="1"/>
    <col min="15" max="15" width="12.42578125" customWidth="1"/>
    <col min="16" max="16" width="12.28515625" customWidth="1"/>
    <col min="17" max="17" width="13.42578125" customWidth="1"/>
  </cols>
  <sheetData>
    <row r="1" spans="1:11" x14ac:dyDescent="0.2">
      <c r="A1" s="5" t="s">
        <v>15</v>
      </c>
      <c r="B1" s="43" t="s">
        <v>477</v>
      </c>
    </row>
    <row r="2" spans="1:11" x14ac:dyDescent="0.2">
      <c r="A2" s="5" t="s">
        <v>13</v>
      </c>
      <c r="B2" s="6">
        <v>43228.610404398103</v>
      </c>
    </row>
    <row r="3" spans="1:11" x14ac:dyDescent="0.2">
      <c r="A3" s="5" t="s">
        <v>11</v>
      </c>
      <c r="B3" s="6">
        <v>43219</v>
      </c>
    </row>
    <row r="4" spans="1:11" x14ac:dyDescent="0.2">
      <c r="A4" s="5" t="s">
        <v>12</v>
      </c>
      <c r="B4" s="6">
        <v>43225.999988425901</v>
      </c>
    </row>
    <row r="5" spans="1:11" x14ac:dyDescent="0.2">
      <c r="A5" s="32" t="s">
        <v>16</v>
      </c>
      <c r="B5" s="33" t="s">
        <v>17</v>
      </c>
    </row>
    <row r="6" spans="1:11" x14ac:dyDescent="0.2">
      <c r="A6" s="32" t="s">
        <v>18</v>
      </c>
      <c r="B6" s="33" t="s">
        <v>19</v>
      </c>
    </row>
    <row r="7" spans="1:11" x14ac:dyDescent="0.2">
      <c r="A7" s="32" t="s">
        <v>20</v>
      </c>
      <c r="B7" s="33" t="b">
        <v>1</v>
      </c>
    </row>
    <row r="8" spans="1:11" ht="15" customHeight="1" x14ac:dyDescent="0.2">
      <c r="A8" s="32" t="s">
        <v>21</v>
      </c>
      <c r="B8" s="33" t="s">
        <v>316</v>
      </c>
    </row>
    <row r="9" spans="1:11" ht="15" customHeight="1" x14ac:dyDescent="0.2">
      <c r="A9" s="32" t="s">
        <v>188</v>
      </c>
      <c r="B9" s="43" t="s">
        <v>189</v>
      </c>
    </row>
    <row r="10" spans="1:11" ht="26.25" customHeight="1" thickBot="1" x14ac:dyDescent="0.25">
      <c r="A10" s="2" t="s">
        <v>2</v>
      </c>
      <c r="B10" s="2" t="s">
        <v>0</v>
      </c>
      <c r="C10" s="2" t="s">
        <v>1</v>
      </c>
      <c r="D10" s="2" t="s">
        <v>4</v>
      </c>
      <c r="E10" s="2" t="s">
        <v>3</v>
      </c>
      <c r="F10" s="2" t="s">
        <v>9</v>
      </c>
      <c r="G10" s="2" t="s">
        <v>5</v>
      </c>
      <c r="H10" s="2" t="s">
        <v>6</v>
      </c>
      <c r="I10" s="2" t="s">
        <v>7</v>
      </c>
      <c r="J10" s="4" t="s">
        <v>10</v>
      </c>
      <c r="K10" s="2" t="s">
        <v>8</v>
      </c>
    </row>
    <row r="11" spans="1:11" x14ac:dyDescent="0.2">
      <c r="A11" s="7" t="s">
        <v>317</v>
      </c>
      <c r="B11" s="7" t="s">
        <v>318</v>
      </c>
      <c r="D11" s="6">
        <v>43221.3325470255</v>
      </c>
      <c r="E11" s="8">
        <v>1.95528935185185E-3</v>
      </c>
      <c r="F11" s="6">
        <v>43221.334502314799</v>
      </c>
      <c r="G11" s="7">
        <v>0.11323213577270499</v>
      </c>
      <c r="H11" s="8">
        <v>2.6273148148148102E-3</v>
      </c>
      <c r="I11" s="30" t="s">
        <v>319</v>
      </c>
      <c r="J11" s="7"/>
      <c r="K11" s="7">
        <v>0.11323213577270499</v>
      </c>
    </row>
    <row r="12" spans="1:11" x14ac:dyDescent="0.2">
      <c r="A12" s="7" t="s">
        <v>317</v>
      </c>
      <c r="B12" s="7" t="s">
        <v>318</v>
      </c>
      <c r="D12" s="6">
        <v>43221.337129629603</v>
      </c>
      <c r="E12" s="8">
        <v>7.47685185185185E-3</v>
      </c>
      <c r="F12" s="6">
        <v>43221.3446064815</v>
      </c>
      <c r="G12" s="7">
        <v>4.1777281761169398</v>
      </c>
      <c r="H12" s="8">
        <v>3.2291666666666701E-3</v>
      </c>
      <c r="I12" s="30" t="s">
        <v>320</v>
      </c>
      <c r="J12" s="7"/>
      <c r="K12" s="7">
        <v>4.1777281761169398</v>
      </c>
    </row>
    <row r="13" spans="1:11" x14ac:dyDescent="0.2">
      <c r="A13" s="7" t="s">
        <v>317</v>
      </c>
      <c r="B13" s="7" t="s">
        <v>318</v>
      </c>
      <c r="D13" s="6">
        <v>43221.347835648201</v>
      </c>
      <c r="E13" s="8">
        <v>7.2685185185185196E-3</v>
      </c>
      <c r="F13" s="6">
        <v>43221.355104166701</v>
      </c>
      <c r="G13" s="7">
        <v>8.1043157577514595</v>
      </c>
      <c r="H13" s="8">
        <v>8.0902777777777796E-3</v>
      </c>
      <c r="I13" s="30" t="s">
        <v>321</v>
      </c>
      <c r="J13" s="7" t="s">
        <v>322</v>
      </c>
      <c r="K13" s="7">
        <v>8.1043157577514595</v>
      </c>
    </row>
    <row r="14" spans="1:11" x14ac:dyDescent="0.2">
      <c r="A14" s="7" t="s">
        <v>317</v>
      </c>
      <c r="B14" s="7" t="s">
        <v>318</v>
      </c>
      <c r="D14" s="6">
        <v>43221.363194444399</v>
      </c>
      <c r="E14" s="8">
        <v>8.8425925925925894E-3</v>
      </c>
      <c r="F14" s="6">
        <v>43221.372037036999</v>
      </c>
      <c r="G14" s="7">
        <v>6.8713846206665004</v>
      </c>
      <c r="H14" s="8">
        <v>8.1720254629629608E-3</v>
      </c>
      <c r="I14" s="30" t="s">
        <v>323</v>
      </c>
      <c r="J14" s="7"/>
      <c r="K14" s="7">
        <v>6.8713846206665004</v>
      </c>
    </row>
    <row r="15" spans="1:11" x14ac:dyDescent="0.2">
      <c r="A15" s="7" t="s">
        <v>317</v>
      </c>
      <c r="B15" s="7" t="s">
        <v>318</v>
      </c>
      <c r="D15" s="6">
        <v>43221.380209062503</v>
      </c>
      <c r="E15" s="8">
        <v>1.7383530092592601E-2</v>
      </c>
      <c r="F15" s="6">
        <v>43221.397592592599</v>
      </c>
      <c r="G15" s="7">
        <v>19.7120571136475</v>
      </c>
      <c r="H15" s="8">
        <v>1.1077858796296299E-2</v>
      </c>
      <c r="I15" s="30" t="s">
        <v>324</v>
      </c>
      <c r="J15" s="7"/>
      <c r="K15" s="7">
        <v>19.7120571136475</v>
      </c>
    </row>
    <row r="16" spans="1:11" x14ac:dyDescent="0.2">
      <c r="A16" s="7" t="s">
        <v>317</v>
      </c>
      <c r="B16" s="7" t="s">
        <v>318</v>
      </c>
      <c r="D16" s="6">
        <v>43221.408670451397</v>
      </c>
      <c r="E16" s="8">
        <v>3.0380474537036999E-2</v>
      </c>
      <c r="F16" s="6">
        <v>43221.439050925903</v>
      </c>
      <c r="G16" s="7">
        <v>24.030881881713899</v>
      </c>
      <c r="H16" s="8">
        <v>3.5300925925925899E-3</v>
      </c>
      <c r="I16" s="30" t="s">
        <v>325</v>
      </c>
      <c r="J16" s="7"/>
      <c r="K16" s="7">
        <v>24.030881881713899</v>
      </c>
    </row>
    <row r="17" spans="1:11" x14ac:dyDescent="0.2">
      <c r="A17" s="7" t="s">
        <v>317</v>
      </c>
      <c r="B17" s="7" t="s">
        <v>318</v>
      </c>
      <c r="D17" s="6">
        <v>43221.442581018498</v>
      </c>
      <c r="E17" s="8">
        <v>2.60416666666667E-3</v>
      </c>
      <c r="F17" s="6">
        <v>43221.445185185199</v>
      </c>
      <c r="G17" s="7">
        <v>1.30660104751587</v>
      </c>
      <c r="H17" s="8">
        <v>5.7306365740740703E-3</v>
      </c>
      <c r="I17" s="30" t="s">
        <v>326</v>
      </c>
      <c r="J17" s="7"/>
      <c r="K17" s="7">
        <v>1.30660104751587</v>
      </c>
    </row>
    <row r="18" spans="1:11" x14ac:dyDescent="0.2">
      <c r="A18" s="7" t="s">
        <v>317</v>
      </c>
      <c r="B18" s="7" t="s">
        <v>318</v>
      </c>
      <c r="D18" s="6">
        <v>43221.450915821799</v>
      </c>
      <c r="E18" s="8">
        <v>3.1351041666666702E-3</v>
      </c>
      <c r="F18" s="6">
        <v>43221.454050925902</v>
      </c>
      <c r="G18" s="7">
        <v>1.3213635683059699</v>
      </c>
      <c r="H18" s="8">
        <v>0.76159722222222204</v>
      </c>
      <c r="I18" s="30" t="s">
        <v>319</v>
      </c>
      <c r="J18" s="7"/>
      <c r="K18" s="7">
        <v>1.3213635683059699</v>
      </c>
    </row>
    <row r="19" spans="1:11" x14ac:dyDescent="0.2">
      <c r="A19" s="7" t="s">
        <v>317</v>
      </c>
      <c r="B19" s="7" t="s">
        <v>318</v>
      </c>
      <c r="D19" s="6">
        <v>43222.215648148202</v>
      </c>
      <c r="E19" s="8">
        <v>1.09606481481481E-2</v>
      </c>
      <c r="F19" s="6">
        <v>43222.2266087963</v>
      </c>
      <c r="G19" s="7">
        <v>4.7414135932922399</v>
      </c>
      <c r="H19" s="8">
        <v>6.4887731481481502E-4</v>
      </c>
      <c r="I19" s="30" t="s">
        <v>327</v>
      </c>
      <c r="J19" s="7"/>
      <c r="K19" s="7">
        <v>0</v>
      </c>
    </row>
    <row r="20" spans="1:11" x14ac:dyDescent="0.2">
      <c r="A20" s="7" t="s">
        <v>317</v>
      </c>
      <c r="B20" s="7" t="s">
        <v>318</v>
      </c>
      <c r="D20" s="6">
        <v>43222.2272576736</v>
      </c>
      <c r="E20" s="8">
        <v>1.1492326388888899E-2</v>
      </c>
      <c r="F20" s="6">
        <v>43222.238749999997</v>
      </c>
      <c r="G20" s="7">
        <v>5.9834485054016104</v>
      </c>
      <c r="H20" s="8">
        <v>9.6766550925925909E-3</v>
      </c>
      <c r="I20" s="30" t="s">
        <v>328</v>
      </c>
      <c r="J20" s="7"/>
      <c r="K20" s="7">
        <v>0</v>
      </c>
    </row>
    <row r="21" spans="1:11" x14ac:dyDescent="0.2">
      <c r="A21" s="7" t="s">
        <v>317</v>
      </c>
      <c r="B21" s="7" t="s">
        <v>318</v>
      </c>
      <c r="D21" s="6">
        <v>43222.248426655096</v>
      </c>
      <c r="E21" s="8">
        <v>7.9159374999999994E-3</v>
      </c>
      <c r="F21" s="6">
        <v>43222.256342592598</v>
      </c>
      <c r="G21" s="7">
        <v>7.10577440261841</v>
      </c>
      <c r="H21" s="8">
        <v>2.7211377314814801E-2</v>
      </c>
      <c r="I21" s="30" t="s">
        <v>329</v>
      </c>
      <c r="J21" s="7"/>
      <c r="K21" s="7">
        <v>6.2503805160522496</v>
      </c>
    </row>
    <row r="22" spans="1:11" x14ac:dyDescent="0.2">
      <c r="A22" s="7" t="s">
        <v>317</v>
      </c>
      <c r="B22" s="7" t="s">
        <v>318</v>
      </c>
      <c r="D22" s="6">
        <v>43222.283553969901</v>
      </c>
      <c r="E22" s="8">
        <v>1.6130787037037001E-4</v>
      </c>
      <c r="F22" s="6">
        <v>43222.283715277801</v>
      </c>
      <c r="G22" s="7">
        <v>2.9670405201613899E-3</v>
      </c>
      <c r="H22" s="8">
        <v>3.6516932870370403E-2</v>
      </c>
      <c r="I22" s="30" t="s">
        <v>329</v>
      </c>
      <c r="J22" s="7"/>
      <c r="K22" s="7">
        <v>2.9670405201613899E-3</v>
      </c>
    </row>
    <row r="23" spans="1:11" x14ac:dyDescent="0.2">
      <c r="A23" s="7" t="s">
        <v>317</v>
      </c>
      <c r="B23" s="7" t="s">
        <v>318</v>
      </c>
      <c r="D23" s="6">
        <v>43222.320232210703</v>
      </c>
      <c r="E23" s="8">
        <v>2.8349189814814799E-3</v>
      </c>
      <c r="F23" s="6">
        <v>43222.323067129597</v>
      </c>
      <c r="G23" s="7">
        <v>2.14991426467896</v>
      </c>
      <c r="H23" s="8">
        <v>2.7785069444444398E-3</v>
      </c>
      <c r="I23" s="30" t="s">
        <v>330</v>
      </c>
      <c r="J23" s="7"/>
      <c r="K23" s="7">
        <v>2.14991426467896</v>
      </c>
    </row>
    <row r="24" spans="1:11" x14ac:dyDescent="0.2">
      <c r="A24" s="7" t="s">
        <v>317</v>
      </c>
      <c r="B24" s="7" t="s">
        <v>318</v>
      </c>
      <c r="D24" s="6">
        <v>43222.325845636602</v>
      </c>
      <c r="E24" s="8">
        <v>3.8534375000000001E-3</v>
      </c>
      <c r="F24" s="6">
        <v>43222.3296990741</v>
      </c>
      <c r="G24" s="7">
        <v>2.3398323059082</v>
      </c>
      <c r="H24" s="8">
        <v>2.4827858796296301E-2</v>
      </c>
      <c r="I24" s="30" t="s">
        <v>329</v>
      </c>
      <c r="J24" s="7"/>
      <c r="K24" s="7">
        <v>2.3398323059082</v>
      </c>
    </row>
    <row r="25" spans="1:11" x14ac:dyDescent="0.2">
      <c r="A25" s="7" t="s">
        <v>317</v>
      </c>
      <c r="B25" s="7" t="s">
        <v>318</v>
      </c>
      <c r="D25" s="6">
        <v>43222.354526932897</v>
      </c>
      <c r="E25" s="8">
        <v>1.17908564814815E-3</v>
      </c>
      <c r="F25" s="6">
        <v>43222.355706018498</v>
      </c>
      <c r="G25" s="7">
        <v>0.14535334706306499</v>
      </c>
      <c r="H25" s="8">
        <v>4.74609953703704E-3</v>
      </c>
      <c r="I25" s="30" t="s">
        <v>331</v>
      </c>
      <c r="J25" s="7"/>
      <c r="K25" s="7">
        <v>0.14535334706306499</v>
      </c>
    </row>
    <row r="26" spans="1:11" x14ac:dyDescent="0.2">
      <c r="A26" s="7" t="s">
        <v>317</v>
      </c>
      <c r="B26" s="7" t="s">
        <v>318</v>
      </c>
      <c r="D26" s="6">
        <v>43222.360452118097</v>
      </c>
      <c r="E26" s="8">
        <v>2.3075231481481501E-4</v>
      </c>
      <c r="F26" s="6">
        <v>43222.3606828704</v>
      </c>
      <c r="G26" s="7">
        <v>1.63363665342331E-2</v>
      </c>
      <c r="H26" s="8">
        <v>1.1002662037037001E-3</v>
      </c>
      <c r="I26" s="30" t="s">
        <v>331</v>
      </c>
      <c r="J26" s="7"/>
      <c r="K26" s="7">
        <v>1.63363665342331E-2</v>
      </c>
    </row>
    <row r="27" spans="1:11" x14ac:dyDescent="0.2">
      <c r="A27" s="7" t="s">
        <v>317</v>
      </c>
      <c r="B27" s="7" t="s">
        <v>318</v>
      </c>
      <c r="D27" s="6">
        <v>43222.361783136599</v>
      </c>
      <c r="E27" s="8">
        <v>4.4560185185185197E-3</v>
      </c>
      <c r="F27" s="6">
        <v>43222.366239155097</v>
      </c>
      <c r="G27" s="7">
        <v>0.204704955220222</v>
      </c>
      <c r="H27" s="8">
        <v>1.3599537037037E-2</v>
      </c>
      <c r="I27" s="30" t="s">
        <v>332</v>
      </c>
      <c r="J27" s="7"/>
      <c r="K27" s="7">
        <v>0.204704955220222</v>
      </c>
    </row>
    <row r="28" spans="1:11" x14ac:dyDescent="0.2">
      <c r="A28" s="7" t="s">
        <v>317</v>
      </c>
      <c r="B28" s="7" t="s">
        <v>318</v>
      </c>
      <c r="D28" s="6">
        <v>43222.379838692097</v>
      </c>
      <c r="E28" s="8">
        <v>1.3997337962963E-3</v>
      </c>
      <c r="F28" s="6">
        <v>43222.3812384259</v>
      </c>
      <c r="G28" s="7">
        <v>8.2119427621364594E-2</v>
      </c>
      <c r="H28" s="8">
        <v>2.55099884259259E-2</v>
      </c>
      <c r="I28" s="30" t="s">
        <v>329</v>
      </c>
      <c r="J28" s="7"/>
      <c r="K28" s="7">
        <v>8.2119427621364594E-2</v>
      </c>
    </row>
    <row r="29" spans="1:11" x14ac:dyDescent="0.2">
      <c r="A29" s="7" t="s">
        <v>317</v>
      </c>
      <c r="B29" s="7" t="s">
        <v>318</v>
      </c>
      <c r="D29" s="6">
        <v>43222.406748414403</v>
      </c>
      <c r="E29" s="8">
        <v>4.55945601851852E-3</v>
      </c>
      <c r="F29" s="6">
        <v>43222.411307870403</v>
      </c>
      <c r="G29" s="7">
        <v>2.7363624572753902</v>
      </c>
      <c r="H29" s="8">
        <v>5.1627662037036998E-3</v>
      </c>
      <c r="I29" s="30" t="s">
        <v>333</v>
      </c>
      <c r="J29" s="7"/>
      <c r="K29" s="7">
        <v>2.7363624572753902</v>
      </c>
    </row>
    <row r="30" spans="1:11" x14ac:dyDescent="0.2">
      <c r="A30" s="7" t="s">
        <v>317</v>
      </c>
      <c r="B30" s="7" t="s">
        <v>318</v>
      </c>
      <c r="D30" s="6">
        <v>43222.416470636599</v>
      </c>
      <c r="E30" s="8">
        <v>3.0779745370370401E-3</v>
      </c>
      <c r="F30" s="6">
        <v>43222.419548611098</v>
      </c>
      <c r="G30" s="7">
        <v>2.7203741073608398</v>
      </c>
      <c r="H30" s="8">
        <v>3.6002662037037001E-3</v>
      </c>
      <c r="I30" s="30" t="s">
        <v>329</v>
      </c>
      <c r="J30" s="7"/>
      <c r="K30" s="7">
        <v>2.7203741073608398</v>
      </c>
    </row>
    <row r="31" spans="1:11" x14ac:dyDescent="0.2">
      <c r="A31" s="7" t="s">
        <v>317</v>
      </c>
      <c r="B31" s="7" t="s">
        <v>318</v>
      </c>
      <c r="D31" s="6">
        <v>43222.4231488773</v>
      </c>
      <c r="E31" s="8">
        <v>1.10177893518519E-2</v>
      </c>
      <c r="F31" s="6">
        <v>43222.434166666702</v>
      </c>
      <c r="G31" s="7">
        <v>6.4963817596435502</v>
      </c>
      <c r="H31" s="8">
        <v>3.30794328703704E-2</v>
      </c>
      <c r="I31" s="30" t="s">
        <v>334</v>
      </c>
      <c r="J31" s="7"/>
      <c r="K31" s="7">
        <v>6.4963817596435502</v>
      </c>
    </row>
    <row r="32" spans="1:11" x14ac:dyDescent="0.2">
      <c r="A32" s="7" t="s">
        <v>317</v>
      </c>
      <c r="B32" s="7" t="s">
        <v>318</v>
      </c>
      <c r="D32" s="6">
        <v>43222.467246099499</v>
      </c>
      <c r="E32" s="8">
        <v>1.04043634259259E-2</v>
      </c>
      <c r="F32" s="6">
        <v>43222.477650462999</v>
      </c>
      <c r="G32" s="7">
        <v>6.7837567329406703</v>
      </c>
      <c r="H32" s="8">
        <v>1.5521562500000001E-2</v>
      </c>
      <c r="I32" s="30" t="s">
        <v>331</v>
      </c>
      <c r="J32" s="7"/>
      <c r="K32" s="7">
        <v>6.7837567329406703</v>
      </c>
    </row>
    <row r="33" spans="1:11" x14ac:dyDescent="0.2">
      <c r="A33" s="7" t="s">
        <v>317</v>
      </c>
      <c r="B33" s="7" t="s">
        <v>318</v>
      </c>
      <c r="D33" s="6">
        <v>43222.493172025497</v>
      </c>
      <c r="E33" s="8">
        <v>2.6381597222222201E-3</v>
      </c>
      <c r="F33" s="6">
        <v>43222.495810185203</v>
      </c>
      <c r="G33" s="7">
        <v>2.2063462734222399</v>
      </c>
      <c r="H33" s="8">
        <v>1.15748032407407E-2</v>
      </c>
      <c r="I33" s="30" t="s">
        <v>330</v>
      </c>
      <c r="J33" s="7"/>
      <c r="K33" s="7">
        <v>2.2063462734222399</v>
      </c>
    </row>
    <row r="34" spans="1:11" x14ac:dyDescent="0.2">
      <c r="A34" s="7" t="s">
        <v>317</v>
      </c>
      <c r="B34" s="7" t="s">
        <v>318</v>
      </c>
      <c r="D34" s="6">
        <v>43222.507384988399</v>
      </c>
      <c r="E34" s="8">
        <v>5.50853009259259E-3</v>
      </c>
      <c r="F34" s="6">
        <v>43222.512893518498</v>
      </c>
      <c r="G34" s="7">
        <v>3.0428555011749299</v>
      </c>
      <c r="H34" s="8">
        <v>3.4827118055555599E-2</v>
      </c>
      <c r="I34" s="30" t="s">
        <v>329</v>
      </c>
      <c r="J34" s="7"/>
      <c r="K34" s="7">
        <v>3.0428555011749299</v>
      </c>
    </row>
    <row r="35" spans="1:11" x14ac:dyDescent="0.2">
      <c r="A35" s="7" t="s">
        <v>317</v>
      </c>
      <c r="B35" s="7" t="s">
        <v>318</v>
      </c>
      <c r="D35" s="6">
        <v>43222.547720636598</v>
      </c>
      <c r="E35" s="8">
        <v>9.1863425925925901E-5</v>
      </c>
      <c r="F35" s="6">
        <v>43222.547812500001</v>
      </c>
      <c r="G35" s="7">
        <v>0</v>
      </c>
      <c r="H35" s="8">
        <v>6.1945173611111098E-2</v>
      </c>
      <c r="I35" s="30" t="s">
        <v>329</v>
      </c>
      <c r="J35" s="7"/>
      <c r="K35" s="7">
        <v>0</v>
      </c>
    </row>
    <row r="36" spans="1:11" x14ac:dyDescent="0.2">
      <c r="A36" s="7" t="s">
        <v>317</v>
      </c>
      <c r="B36" s="7" t="s">
        <v>318</v>
      </c>
      <c r="D36" s="6">
        <v>43222.609757673599</v>
      </c>
      <c r="E36" s="8">
        <v>8.0779745370370398E-3</v>
      </c>
      <c r="F36" s="6">
        <v>43222.617835648103</v>
      </c>
      <c r="G36" s="7">
        <v>5.2435393333435103</v>
      </c>
      <c r="H36" s="8">
        <v>2.5470254629629601E-3</v>
      </c>
      <c r="I36" s="30" t="s">
        <v>335</v>
      </c>
      <c r="J36" s="7"/>
      <c r="K36" s="7">
        <v>5.2435393333435103</v>
      </c>
    </row>
    <row r="37" spans="1:11" x14ac:dyDescent="0.2">
      <c r="A37" s="7" t="s">
        <v>317</v>
      </c>
      <c r="B37" s="7" t="s">
        <v>318</v>
      </c>
      <c r="D37" s="6">
        <v>43222.620382673602</v>
      </c>
      <c r="E37" s="8">
        <v>6.2029745370370398E-3</v>
      </c>
      <c r="F37" s="6">
        <v>43222.626585648097</v>
      </c>
      <c r="G37" s="7">
        <v>4.2243847846984899</v>
      </c>
      <c r="H37" s="8">
        <v>4.2484143518518496E-3</v>
      </c>
      <c r="I37" s="30" t="s">
        <v>336</v>
      </c>
      <c r="J37" s="7"/>
      <c r="K37" s="7">
        <v>4.2243847846984899</v>
      </c>
    </row>
    <row r="38" spans="1:11" x14ac:dyDescent="0.2">
      <c r="A38" s="7" t="s">
        <v>317</v>
      </c>
      <c r="B38" s="7" t="s">
        <v>318</v>
      </c>
      <c r="D38" s="6">
        <v>43222.630834062496</v>
      </c>
      <c r="E38" s="8">
        <v>8.6566782407407408E-3</v>
      </c>
      <c r="F38" s="6">
        <v>43222.639490740701</v>
      </c>
      <c r="G38" s="7">
        <v>3.4297788143157999</v>
      </c>
      <c r="H38" s="8">
        <v>4.6369212962962998E-4</v>
      </c>
      <c r="I38" s="30" t="s">
        <v>337</v>
      </c>
      <c r="J38" s="7"/>
      <c r="K38" s="7">
        <v>3.4297788143157999</v>
      </c>
    </row>
    <row r="39" spans="1:11" x14ac:dyDescent="0.2">
      <c r="A39" s="7" t="s">
        <v>317</v>
      </c>
      <c r="B39" s="7" t="s">
        <v>318</v>
      </c>
      <c r="D39" s="6">
        <v>43222.639954432903</v>
      </c>
      <c r="E39" s="8">
        <v>6.9089930555555597E-3</v>
      </c>
      <c r="F39" s="6">
        <v>43222.6468634259</v>
      </c>
      <c r="G39" s="7">
        <v>6.0316677093505904</v>
      </c>
      <c r="H39" s="8">
        <v>5.0428969907407403E-2</v>
      </c>
      <c r="I39" s="30" t="s">
        <v>329</v>
      </c>
      <c r="J39" s="7"/>
      <c r="K39" s="7">
        <v>6.0316677093505904</v>
      </c>
    </row>
    <row r="40" spans="1:11" x14ac:dyDescent="0.2">
      <c r="A40" s="7" t="s">
        <v>317</v>
      </c>
      <c r="B40" s="7" t="s">
        <v>318</v>
      </c>
      <c r="D40" s="6">
        <v>43222.697292395802</v>
      </c>
      <c r="E40" s="8">
        <v>1.38159722222222E-4</v>
      </c>
      <c r="F40" s="6">
        <v>43222.6974305556</v>
      </c>
      <c r="G40" s="7">
        <v>1.40578392893076E-2</v>
      </c>
      <c r="H40" s="8">
        <v>1.1262303240740699E-2</v>
      </c>
      <c r="I40" s="30" t="s">
        <v>329</v>
      </c>
      <c r="J40" s="7"/>
      <c r="K40" s="7">
        <v>1.40578392893076E-2</v>
      </c>
    </row>
    <row r="41" spans="1:11" x14ac:dyDescent="0.2">
      <c r="A41" s="7" t="s">
        <v>317</v>
      </c>
      <c r="B41" s="7" t="s">
        <v>318</v>
      </c>
      <c r="D41" s="6">
        <v>43222.708692858803</v>
      </c>
      <c r="E41" s="8">
        <v>2.0647418981481501E-2</v>
      </c>
      <c r="F41" s="6">
        <v>43222.729340277801</v>
      </c>
      <c r="G41" s="7">
        <v>16.191431045532202</v>
      </c>
      <c r="H41" s="8">
        <v>0.488681284722222</v>
      </c>
      <c r="I41" s="30" t="s">
        <v>319</v>
      </c>
      <c r="J41" s="7"/>
      <c r="K41" s="7">
        <v>16.191431045532202</v>
      </c>
    </row>
    <row r="42" spans="1:11" x14ac:dyDescent="0.2">
      <c r="A42" s="7" t="s">
        <v>317</v>
      </c>
      <c r="B42" s="7" t="s">
        <v>318</v>
      </c>
      <c r="D42" s="6">
        <v>43223.218021562498</v>
      </c>
      <c r="E42" s="8">
        <v>6.8742708333333303E-3</v>
      </c>
      <c r="F42" s="6">
        <v>43223.2248958333</v>
      </c>
      <c r="G42" s="7">
        <v>7.5251908302307102</v>
      </c>
      <c r="H42" s="8">
        <v>5.4058217592592604E-3</v>
      </c>
      <c r="I42" s="30" t="s">
        <v>327</v>
      </c>
      <c r="J42" s="7"/>
      <c r="K42" s="7">
        <v>0</v>
      </c>
    </row>
    <row r="43" spans="1:11" x14ac:dyDescent="0.2">
      <c r="A43" s="7" t="s">
        <v>317</v>
      </c>
      <c r="B43" s="7" t="s">
        <v>318</v>
      </c>
      <c r="D43" s="6">
        <v>43223.230301655101</v>
      </c>
      <c r="E43" s="8">
        <v>4.1543634259259303E-3</v>
      </c>
      <c r="F43" s="6">
        <v>43223.234456018501</v>
      </c>
      <c r="G43" s="7">
        <v>2.79326295852661</v>
      </c>
      <c r="H43" s="8">
        <v>4.3518518518518498E-3</v>
      </c>
      <c r="I43" s="30" t="s">
        <v>326</v>
      </c>
      <c r="J43" s="7"/>
      <c r="K43" s="7">
        <v>0</v>
      </c>
    </row>
    <row r="44" spans="1:11" x14ac:dyDescent="0.2">
      <c r="A44" s="7" t="s">
        <v>317</v>
      </c>
      <c r="B44" s="7" t="s">
        <v>318</v>
      </c>
      <c r="D44" s="6">
        <v>43223.238807870403</v>
      </c>
      <c r="E44" s="8">
        <v>4.8148148148148204E-3</v>
      </c>
      <c r="F44" s="6">
        <v>43223.243622685201</v>
      </c>
      <c r="G44" s="7">
        <v>3.1478536128997798</v>
      </c>
      <c r="H44" s="8">
        <v>4.6426736111111096E-3</v>
      </c>
      <c r="I44" s="30" t="s">
        <v>338</v>
      </c>
      <c r="J44" s="7"/>
      <c r="K44" s="7">
        <v>0</v>
      </c>
    </row>
    <row r="45" spans="1:11" x14ac:dyDescent="0.2">
      <c r="A45" s="7" t="s">
        <v>317</v>
      </c>
      <c r="B45" s="7" t="s">
        <v>318</v>
      </c>
      <c r="D45" s="6">
        <v>43223.248265358801</v>
      </c>
      <c r="E45" s="8">
        <v>4.61658564814815E-3</v>
      </c>
      <c r="F45" s="6">
        <v>43223.252881944398</v>
      </c>
      <c r="G45" s="7">
        <v>2.3142967224121098</v>
      </c>
      <c r="H45" s="8">
        <v>7.4891550925925898E-3</v>
      </c>
      <c r="I45" s="30" t="s">
        <v>321</v>
      </c>
      <c r="J45" s="7" t="s">
        <v>322</v>
      </c>
      <c r="K45" s="7">
        <v>1.81129062175751</v>
      </c>
    </row>
    <row r="46" spans="1:11" x14ac:dyDescent="0.2">
      <c r="A46" s="7" t="s">
        <v>317</v>
      </c>
      <c r="B46" s="7" t="s">
        <v>318</v>
      </c>
      <c r="D46" s="6">
        <v>43223.260371099503</v>
      </c>
      <c r="E46" s="8">
        <v>9.2816782407407396E-3</v>
      </c>
      <c r="F46" s="6">
        <v>43223.269652777803</v>
      </c>
      <c r="G46" s="7">
        <v>9.0325012207031303</v>
      </c>
      <c r="H46" s="8">
        <v>9.2021180555555606E-3</v>
      </c>
      <c r="I46" s="30" t="s">
        <v>329</v>
      </c>
      <c r="J46" s="7"/>
      <c r="K46" s="7">
        <v>9.0325012207031303</v>
      </c>
    </row>
    <row r="47" spans="1:11" x14ac:dyDescent="0.2">
      <c r="A47" s="7" t="s">
        <v>317</v>
      </c>
      <c r="B47" s="7" t="s">
        <v>318</v>
      </c>
      <c r="D47" s="6">
        <v>43223.278854895798</v>
      </c>
      <c r="E47" s="8">
        <v>8.7890046296296295E-4</v>
      </c>
      <c r="F47" s="6">
        <v>43223.279733796298</v>
      </c>
      <c r="G47" s="7">
        <v>3.8065865635871901E-2</v>
      </c>
      <c r="H47" s="8">
        <v>6.1713692129629599E-2</v>
      </c>
      <c r="I47" s="30" t="s">
        <v>329</v>
      </c>
      <c r="J47" s="7"/>
      <c r="K47" s="7">
        <v>3.8065865635871901E-2</v>
      </c>
    </row>
    <row r="48" spans="1:11" x14ac:dyDescent="0.2">
      <c r="A48" s="7" t="s">
        <v>317</v>
      </c>
      <c r="B48" s="7" t="s">
        <v>318</v>
      </c>
      <c r="D48" s="6">
        <v>43223.341447488398</v>
      </c>
      <c r="E48" s="8">
        <v>1.15011574074074E-4</v>
      </c>
      <c r="F48" s="6">
        <v>43223.341562499998</v>
      </c>
      <c r="G48" s="7">
        <v>8.4064668044447899E-3</v>
      </c>
      <c r="H48" s="8">
        <v>8.1951736111111097E-3</v>
      </c>
      <c r="I48" s="30" t="s">
        <v>329</v>
      </c>
      <c r="J48" s="7"/>
      <c r="K48" s="7">
        <v>8.4064668044447899E-3</v>
      </c>
    </row>
    <row r="49" spans="1:11" x14ac:dyDescent="0.2">
      <c r="A49" s="7" t="s">
        <v>317</v>
      </c>
      <c r="B49" s="7" t="s">
        <v>318</v>
      </c>
      <c r="D49" s="6">
        <v>43223.349757673597</v>
      </c>
      <c r="E49" s="8">
        <v>2.4232638888888901E-4</v>
      </c>
      <c r="F49" s="6">
        <v>43223.35</v>
      </c>
      <c r="G49" s="7">
        <v>1.1492851190269E-2</v>
      </c>
      <c r="H49" s="8">
        <v>2.44451736111111E-2</v>
      </c>
      <c r="I49" s="30" t="s">
        <v>329</v>
      </c>
      <c r="J49" s="7"/>
      <c r="K49" s="7">
        <v>1.1492851190269E-2</v>
      </c>
    </row>
    <row r="50" spans="1:11" x14ac:dyDescent="0.2">
      <c r="A50" s="7" t="s">
        <v>317</v>
      </c>
      <c r="B50" s="7" t="s">
        <v>318</v>
      </c>
      <c r="D50" s="6">
        <v>43223.374445173598</v>
      </c>
      <c r="E50" s="8">
        <v>1.2658564814814799E-4</v>
      </c>
      <c r="F50" s="6">
        <v>43223.374571759297</v>
      </c>
      <c r="G50" s="7">
        <v>1.35248312726617E-2</v>
      </c>
      <c r="H50" s="8">
        <v>3.3919328703703698E-3</v>
      </c>
      <c r="I50" s="30" t="s">
        <v>329</v>
      </c>
      <c r="J50" s="7"/>
      <c r="K50" s="7">
        <v>1.35248312726617E-2</v>
      </c>
    </row>
    <row r="51" spans="1:11" x14ac:dyDescent="0.2">
      <c r="A51" s="7" t="s">
        <v>317</v>
      </c>
      <c r="B51" s="7" t="s">
        <v>318</v>
      </c>
      <c r="D51" s="6">
        <v>43223.377963692103</v>
      </c>
      <c r="E51" s="8">
        <v>7.9788194444444405E-4</v>
      </c>
      <c r="F51" s="6">
        <v>43223.378761574102</v>
      </c>
      <c r="G51" s="7">
        <v>6.2715157866477994E-2</v>
      </c>
      <c r="H51" s="8">
        <v>8.2248842592592595E-4</v>
      </c>
      <c r="I51" s="30" t="s">
        <v>331</v>
      </c>
      <c r="J51" s="7"/>
      <c r="K51" s="7">
        <v>6.2715157866477994E-2</v>
      </c>
    </row>
    <row r="52" spans="1:11" x14ac:dyDescent="0.2">
      <c r="A52" s="7" t="s">
        <v>317</v>
      </c>
      <c r="B52" s="7" t="s">
        <v>318</v>
      </c>
      <c r="D52" s="6">
        <v>43223.379584062503</v>
      </c>
      <c r="E52" s="8">
        <v>1.23769675925926E-3</v>
      </c>
      <c r="F52" s="6">
        <v>43223.380821759303</v>
      </c>
      <c r="G52" s="7">
        <v>6.1492897570133202E-2</v>
      </c>
      <c r="H52" s="8">
        <v>5.8195173611111102E-2</v>
      </c>
      <c r="I52" s="30" t="s">
        <v>329</v>
      </c>
      <c r="J52" s="7"/>
      <c r="K52" s="7">
        <v>6.1492897570133202E-2</v>
      </c>
    </row>
    <row r="53" spans="1:11" x14ac:dyDescent="0.2">
      <c r="A53" s="7" t="s">
        <v>317</v>
      </c>
      <c r="B53" s="7" t="s">
        <v>318</v>
      </c>
      <c r="D53" s="6">
        <v>43223.439016932898</v>
      </c>
      <c r="E53" s="8">
        <v>1.8517789351851902E-2</v>
      </c>
      <c r="F53" s="6">
        <v>43223.457534722198</v>
      </c>
      <c r="G53" s="7">
        <v>18.926561355590799</v>
      </c>
      <c r="H53" s="8">
        <v>1.34332175925926E-3</v>
      </c>
      <c r="I53" s="30" t="s">
        <v>339</v>
      </c>
      <c r="J53" s="7"/>
      <c r="K53" s="7">
        <v>18.926561355590799</v>
      </c>
    </row>
    <row r="54" spans="1:11" x14ac:dyDescent="0.2">
      <c r="A54" s="7" t="s">
        <v>317</v>
      </c>
      <c r="B54" s="7" t="s">
        <v>318</v>
      </c>
      <c r="D54" s="6">
        <v>43223.458878044003</v>
      </c>
      <c r="E54" s="8">
        <v>8.0289351851851897E-5</v>
      </c>
      <c r="F54" s="6">
        <v>43223.4589583333</v>
      </c>
      <c r="G54" s="7">
        <v>3.6422221455723E-3</v>
      </c>
      <c r="H54" s="8">
        <v>2.5535879629629601E-4</v>
      </c>
      <c r="I54" s="30" t="s">
        <v>339</v>
      </c>
      <c r="J54" s="7"/>
      <c r="K54" s="7">
        <v>3.6422221455723E-3</v>
      </c>
    </row>
    <row r="55" spans="1:11" x14ac:dyDescent="0.2">
      <c r="A55" s="7" t="s">
        <v>317</v>
      </c>
      <c r="B55" s="7" t="s">
        <v>318</v>
      </c>
      <c r="D55" s="6">
        <v>43223.459213692098</v>
      </c>
      <c r="E55" s="8">
        <v>2.6034374999999998E-3</v>
      </c>
      <c r="F55" s="6">
        <v>43223.461817129602</v>
      </c>
      <c r="G55" s="7">
        <v>2.0324375629425</v>
      </c>
      <c r="H55" s="8">
        <v>1.5926655092592602E-2</v>
      </c>
      <c r="I55" s="30" t="s">
        <v>340</v>
      </c>
      <c r="J55" s="7"/>
      <c r="K55" s="7">
        <v>2.0324375629425</v>
      </c>
    </row>
    <row r="56" spans="1:11" x14ac:dyDescent="0.2">
      <c r="A56" s="7" t="s">
        <v>317</v>
      </c>
      <c r="B56" s="7" t="s">
        <v>318</v>
      </c>
      <c r="D56" s="6">
        <v>43223.477743784701</v>
      </c>
      <c r="E56" s="8">
        <v>2.8356481481481501E-3</v>
      </c>
      <c r="F56" s="6">
        <v>43223.4805794329</v>
      </c>
      <c r="G56" s="7">
        <v>2.0483872890472399</v>
      </c>
      <c r="H56" s="8">
        <v>0.10255787037036999</v>
      </c>
      <c r="I56" s="30" t="s">
        <v>339</v>
      </c>
      <c r="J56" s="7"/>
      <c r="K56" s="7">
        <v>2.0483872890472399</v>
      </c>
    </row>
    <row r="57" spans="1:11" x14ac:dyDescent="0.2">
      <c r="A57" s="7" t="s">
        <v>317</v>
      </c>
      <c r="B57" s="7" t="s">
        <v>318</v>
      </c>
      <c r="D57" s="6">
        <v>43223.583137303198</v>
      </c>
      <c r="E57" s="8">
        <v>1.5311770833333301E-2</v>
      </c>
      <c r="F57" s="6">
        <v>43223.598449074103</v>
      </c>
      <c r="G57" s="7">
        <v>16.7586574554443</v>
      </c>
      <c r="H57" s="8">
        <v>2.6388888888888898E-3</v>
      </c>
      <c r="I57" s="30" t="s">
        <v>341</v>
      </c>
      <c r="J57" s="7"/>
      <c r="K57" s="7">
        <v>16.7586574554443</v>
      </c>
    </row>
    <row r="58" spans="1:11" x14ac:dyDescent="0.2">
      <c r="A58" s="7" t="s">
        <v>317</v>
      </c>
      <c r="B58" s="7" t="s">
        <v>318</v>
      </c>
      <c r="D58" s="6">
        <v>43223.601087962998</v>
      </c>
      <c r="E58" s="8">
        <v>1.68981481481481E-3</v>
      </c>
      <c r="F58" s="6">
        <v>43223.6027777778</v>
      </c>
      <c r="G58" s="7">
        <v>0.161851450800896</v>
      </c>
      <c r="H58" s="8">
        <v>2.2137731481481501E-4</v>
      </c>
      <c r="I58" s="30" t="s">
        <v>336</v>
      </c>
      <c r="J58" s="7"/>
      <c r="K58" s="7">
        <v>0.161851450800896</v>
      </c>
    </row>
    <row r="59" spans="1:11" x14ac:dyDescent="0.2">
      <c r="A59" s="7" t="s">
        <v>317</v>
      </c>
      <c r="B59" s="7" t="s">
        <v>318</v>
      </c>
      <c r="D59" s="6">
        <v>43223.602999155097</v>
      </c>
      <c r="E59" s="8">
        <v>9.11226851851852E-5</v>
      </c>
      <c r="F59" s="6">
        <v>43223.6030902778</v>
      </c>
      <c r="G59" s="7">
        <v>0</v>
      </c>
      <c r="H59" s="8">
        <v>3.80859953703704E-3</v>
      </c>
      <c r="I59" s="30" t="s">
        <v>336</v>
      </c>
      <c r="J59" s="7"/>
      <c r="K59" s="7">
        <v>0</v>
      </c>
    </row>
    <row r="60" spans="1:11" x14ac:dyDescent="0.2">
      <c r="A60" s="7" t="s">
        <v>317</v>
      </c>
      <c r="B60" s="7" t="s">
        <v>318</v>
      </c>
      <c r="D60" s="6">
        <v>43223.606898877297</v>
      </c>
      <c r="E60" s="8">
        <v>2.07604166666667E-4</v>
      </c>
      <c r="F60" s="6">
        <v>43223.607106481497</v>
      </c>
      <c r="G60" s="7">
        <v>1.9326243549585301E-2</v>
      </c>
      <c r="H60" s="8">
        <v>1.7252662037037E-3</v>
      </c>
      <c r="I60" s="30" t="s">
        <v>336</v>
      </c>
      <c r="J60" s="7"/>
      <c r="K60" s="7">
        <v>1.9326243549585301E-2</v>
      </c>
    </row>
    <row r="61" spans="1:11" x14ac:dyDescent="0.2">
      <c r="A61" s="7" t="s">
        <v>317</v>
      </c>
      <c r="B61" s="7" t="s">
        <v>318</v>
      </c>
      <c r="D61" s="6">
        <v>43223.608831747697</v>
      </c>
      <c r="E61" s="8">
        <v>2.1173263888888899E-3</v>
      </c>
      <c r="F61" s="6">
        <v>43223.6109490741</v>
      </c>
      <c r="G61" s="7">
        <v>0.115014165639877</v>
      </c>
      <c r="H61" s="8">
        <v>5.6373032407407396E-3</v>
      </c>
      <c r="I61" s="30" t="s">
        <v>341</v>
      </c>
      <c r="J61" s="7"/>
      <c r="K61" s="7">
        <v>0.115014165639877</v>
      </c>
    </row>
    <row r="62" spans="1:11" x14ac:dyDescent="0.2">
      <c r="A62" s="7" t="s">
        <v>317</v>
      </c>
      <c r="B62" s="7" t="s">
        <v>318</v>
      </c>
      <c r="D62" s="6">
        <v>43223.616586377299</v>
      </c>
      <c r="E62" s="8">
        <v>1.4397418981481501E-2</v>
      </c>
      <c r="F62" s="6">
        <v>43223.630983796298</v>
      </c>
      <c r="G62" s="7">
        <v>15.406068801879901</v>
      </c>
      <c r="H62" s="8">
        <v>5.0104895833333302E-2</v>
      </c>
      <c r="I62" s="30" t="s">
        <v>339</v>
      </c>
      <c r="J62" s="7"/>
      <c r="K62" s="7">
        <v>15.406068801879901</v>
      </c>
    </row>
    <row r="63" spans="1:11" x14ac:dyDescent="0.2">
      <c r="A63" s="7" t="s">
        <v>317</v>
      </c>
      <c r="B63" s="7" t="s">
        <v>318</v>
      </c>
      <c r="D63" s="6">
        <v>43223.681088692101</v>
      </c>
      <c r="E63" s="8">
        <v>2.3471493055555601E-2</v>
      </c>
      <c r="F63" s="6">
        <v>43223.704560185201</v>
      </c>
      <c r="G63" s="7">
        <v>20.993904113769499</v>
      </c>
      <c r="H63" s="8">
        <v>0.70451461805555604</v>
      </c>
      <c r="I63" s="30" t="s">
        <v>319</v>
      </c>
      <c r="J63" s="7"/>
      <c r="K63" s="7">
        <v>20.993904113769499</v>
      </c>
    </row>
    <row r="64" spans="1:11" x14ac:dyDescent="0.2">
      <c r="A64" s="7" t="s">
        <v>317</v>
      </c>
      <c r="B64" s="7" t="s">
        <v>318</v>
      </c>
      <c r="D64" s="6">
        <v>43224.409074803203</v>
      </c>
      <c r="E64" s="8">
        <v>1.29969560185185E-2</v>
      </c>
      <c r="F64" s="6">
        <v>43224.422071759298</v>
      </c>
      <c r="G64" s="7">
        <v>6.18255567550659</v>
      </c>
      <c r="H64" s="8">
        <v>3.47295138888889E-3</v>
      </c>
      <c r="I64" s="30" t="s">
        <v>342</v>
      </c>
      <c r="J64" s="7"/>
      <c r="K64" s="7">
        <v>6.18255567550659</v>
      </c>
    </row>
    <row r="65" spans="1:11" x14ac:dyDescent="0.2">
      <c r="A65" s="7" t="s">
        <v>317</v>
      </c>
      <c r="B65" s="7" t="s">
        <v>318</v>
      </c>
      <c r="D65" s="6">
        <v>43224.425544710597</v>
      </c>
      <c r="E65" s="8">
        <v>7.9853819444444408E-3</v>
      </c>
      <c r="F65" s="6">
        <v>43224.433530092603</v>
      </c>
      <c r="G65" s="7">
        <v>7.6193561553955096</v>
      </c>
      <c r="H65" s="8">
        <v>1.14590625E-2</v>
      </c>
      <c r="I65" s="30" t="s">
        <v>329</v>
      </c>
      <c r="J65" s="7"/>
      <c r="K65" s="7">
        <v>7.6193561553955096</v>
      </c>
    </row>
    <row r="66" spans="1:11" x14ac:dyDescent="0.2">
      <c r="A66" s="7" t="s">
        <v>317</v>
      </c>
      <c r="B66" s="7" t="s">
        <v>318</v>
      </c>
      <c r="D66" s="6">
        <v>43224.444989155098</v>
      </c>
      <c r="E66" s="8">
        <v>1.5809456018518499E-2</v>
      </c>
      <c r="F66" s="6">
        <v>43224.4607986111</v>
      </c>
      <c r="G66" s="7">
        <v>10.9132595062256</v>
      </c>
      <c r="H66" s="8">
        <v>2.4537037037037001E-3</v>
      </c>
      <c r="I66" s="30" t="s">
        <v>319</v>
      </c>
      <c r="J66" s="7"/>
      <c r="K66" s="7">
        <v>10.9132595062256</v>
      </c>
    </row>
    <row r="67" spans="1:11" x14ac:dyDescent="0.2">
      <c r="A67" s="7" t="s">
        <v>317</v>
      </c>
      <c r="B67" s="7" t="s">
        <v>318</v>
      </c>
      <c r="D67" s="6">
        <v>43224.463252314803</v>
      </c>
      <c r="E67" s="8">
        <v>9.4907407407407397E-4</v>
      </c>
      <c r="F67" s="6">
        <v>43224.464201388902</v>
      </c>
      <c r="G67" s="7">
        <v>4.5558523386716801E-2</v>
      </c>
      <c r="H67" s="8">
        <v>2.05099609953704</v>
      </c>
      <c r="I67" s="30" t="s">
        <v>319</v>
      </c>
      <c r="J67" s="7"/>
      <c r="K67" s="7">
        <v>4.5558523386716801E-2</v>
      </c>
    </row>
    <row r="68" spans="1:11" x14ac:dyDescent="0.2">
      <c r="A68" s="7" t="s">
        <v>343</v>
      </c>
      <c r="B68" s="7" t="s">
        <v>318</v>
      </c>
      <c r="D68" s="6">
        <v>43220.290417395801</v>
      </c>
      <c r="E68" s="8">
        <v>3.2754629629629601E-3</v>
      </c>
      <c r="F68" s="6">
        <v>43220.293692858802</v>
      </c>
      <c r="G68" s="7">
        <v>2.3573987483978298</v>
      </c>
      <c r="H68" s="8">
        <v>7.8703703703703705E-4</v>
      </c>
      <c r="I68" s="30" t="s">
        <v>344</v>
      </c>
      <c r="J68" s="7"/>
      <c r="K68" s="7">
        <v>2.3573987483978298</v>
      </c>
    </row>
    <row r="69" spans="1:11" x14ac:dyDescent="0.2">
      <c r="A69" s="7" t="s">
        <v>343</v>
      </c>
      <c r="B69" s="7" t="s">
        <v>318</v>
      </c>
      <c r="D69" s="6">
        <v>43220.294479895798</v>
      </c>
      <c r="E69" s="8">
        <v>1.2724189814814801E-3</v>
      </c>
      <c r="F69" s="6">
        <v>43220.2957523148</v>
      </c>
      <c r="G69" s="7">
        <v>0.358434557914734</v>
      </c>
      <c r="H69" s="8">
        <v>2.6164699074074098E-3</v>
      </c>
      <c r="I69" s="30" t="s">
        <v>345</v>
      </c>
      <c r="J69" s="7"/>
      <c r="K69" s="7">
        <v>0.358434557914734</v>
      </c>
    </row>
    <row r="70" spans="1:11" x14ac:dyDescent="0.2">
      <c r="A70" s="7" t="s">
        <v>343</v>
      </c>
      <c r="B70" s="7" t="s">
        <v>318</v>
      </c>
      <c r="D70" s="6">
        <v>43220.298368784701</v>
      </c>
      <c r="E70" s="8">
        <v>1.4420567129629599E-2</v>
      </c>
      <c r="F70" s="6">
        <v>43220.312789351898</v>
      </c>
      <c r="G70" s="7">
        <v>11.2012376785278</v>
      </c>
      <c r="H70" s="8">
        <v>5.8079432870370401E-2</v>
      </c>
      <c r="I70" s="30" t="s">
        <v>346</v>
      </c>
      <c r="J70" s="7" t="s">
        <v>322</v>
      </c>
      <c r="K70" s="7">
        <v>11.2012376785278</v>
      </c>
    </row>
    <row r="71" spans="1:11" x14ac:dyDescent="0.2">
      <c r="A71" s="7" t="s">
        <v>343</v>
      </c>
      <c r="B71" s="7" t="s">
        <v>318</v>
      </c>
      <c r="D71" s="6">
        <v>43220.370868784703</v>
      </c>
      <c r="E71" s="8">
        <v>9.4089930555555593E-3</v>
      </c>
      <c r="F71" s="6">
        <v>43220.380277777796</v>
      </c>
      <c r="G71" s="7">
        <v>8.9490337371826207</v>
      </c>
      <c r="H71" s="8">
        <v>9.4451736111111108E-3</v>
      </c>
      <c r="I71" s="30" t="s">
        <v>321</v>
      </c>
      <c r="J71" s="7" t="s">
        <v>322</v>
      </c>
      <c r="K71" s="7">
        <v>8.9490337371826207</v>
      </c>
    </row>
    <row r="72" spans="1:11" x14ac:dyDescent="0.2">
      <c r="A72" s="7" t="s">
        <v>343</v>
      </c>
      <c r="B72" s="7" t="s">
        <v>318</v>
      </c>
      <c r="D72" s="6">
        <v>43220.389722951397</v>
      </c>
      <c r="E72" s="8">
        <v>5.4275115740740698E-3</v>
      </c>
      <c r="F72" s="6">
        <v>43220.395150463002</v>
      </c>
      <c r="G72" s="7">
        <v>2.37771821022034</v>
      </c>
      <c r="H72" s="8">
        <v>9.2484143518518497E-3</v>
      </c>
      <c r="I72" s="30" t="s">
        <v>347</v>
      </c>
      <c r="J72" s="7"/>
      <c r="K72" s="7">
        <v>2.37771821022034</v>
      </c>
    </row>
    <row r="73" spans="1:11" x14ac:dyDescent="0.2">
      <c r="A73" s="7" t="s">
        <v>343</v>
      </c>
      <c r="B73" s="7" t="s">
        <v>318</v>
      </c>
      <c r="D73" s="6">
        <v>43220.404398877297</v>
      </c>
      <c r="E73" s="8">
        <v>5.6134259259259297E-3</v>
      </c>
      <c r="F73" s="6">
        <v>43220.410012303197</v>
      </c>
      <c r="G73" s="7">
        <v>2.6009054183960001</v>
      </c>
      <c r="H73" s="8">
        <v>2.8206018518518498E-2</v>
      </c>
      <c r="I73" s="30" t="s">
        <v>348</v>
      </c>
      <c r="J73" s="7"/>
      <c r="K73" s="7">
        <v>2.6009054183960001</v>
      </c>
    </row>
    <row r="74" spans="1:11" x14ac:dyDescent="0.2">
      <c r="A74" s="7" t="s">
        <v>343</v>
      </c>
      <c r="B74" s="7" t="s">
        <v>318</v>
      </c>
      <c r="D74" s="6">
        <v>43220.438218321797</v>
      </c>
      <c r="E74" s="8">
        <v>2.3020833333333299E-2</v>
      </c>
      <c r="F74" s="6">
        <v>43220.461239155098</v>
      </c>
      <c r="G74" s="7">
        <v>24.654970169067401</v>
      </c>
      <c r="H74" s="8">
        <v>5.3464930555555601E-3</v>
      </c>
      <c r="I74" s="30" t="s">
        <v>349</v>
      </c>
      <c r="J74" s="7" t="s">
        <v>14</v>
      </c>
      <c r="K74" s="7">
        <v>24.654970169067401</v>
      </c>
    </row>
    <row r="75" spans="1:11" x14ac:dyDescent="0.2">
      <c r="A75" s="7" t="s">
        <v>343</v>
      </c>
      <c r="B75" s="7" t="s">
        <v>318</v>
      </c>
      <c r="D75" s="6">
        <v>43220.466585648202</v>
      </c>
      <c r="E75" s="8">
        <v>1.75231481481481E-2</v>
      </c>
      <c r="F75" s="6">
        <v>43220.4841087963</v>
      </c>
      <c r="G75" s="7">
        <v>19.069053649902301</v>
      </c>
      <c r="H75" s="8">
        <v>5.7754629629629597E-3</v>
      </c>
      <c r="I75" s="30" t="s">
        <v>350</v>
      </c>
      <c r="J75" s="7"/>
      <c r="K75" s="7">
        <v>19.069053649902301</v>
      </c>
    </row>
    <row r="76" spans="1:11" x14ac:dyDescent="0.2">
      <c r="A76" s="7" t="s">
        <v>343</v>
      </c>
      <c r="B76" s="7" t="s">
        <v>318</v>
      </c>
      <c r="D76" s="6">
        <v>43220.489884259303</v>
      </c>
      <c r="E76" s="8">
        <v>4.1326736111111104E-3</v>
      </c>
      <c r="F76" s="6">
        <v>43220.494016932898</v>
      </c>
      <c r="G76" s="7">
        <v>5.3371162414550799</v>
      </c>
      <c r="H76" s="8">
        <v>4.4942129629629603E-2</v>
      </c>
      <c r="I76" s="30" t="s">
        <v>346</v>
      </c>
      <c r="J76" s="7" t="s">
        <v>322</v>
      </c>
      <c r="K76" s="7">
        <v>5.3371162414550799</v>
      </c>
    </row>
    <row r="77" spans="1:11" x14ac:dyDescent="0.2">
      <c r="A77" s="7" t="s">
        <v>343</v>
      </c>
      <c r="B77" s="7" t="s">
        <v>318</v>
      </c>
      <c r="D77" s="6">
        <v>43220.538959062498</v>
      </c>
      <c r="E77" s="8">
        <v>2.7654745370370398E-3</v>
      </c>
      <c r="F77" s="6">
        <v>43220.541724536997</v>
      </c>
      <c r="G77" s="7">
        <v>1.6385755538940401</v>
      </c>
      <c r="H77" s="8">
        <v>7.7553587962963001E-3</v>
      </c>
      <c r="I77" s="30" t="s">
        <v>351</v>
      </c>
      <c r="J77" s="7"/>
      <c r="K77" s="7">
        <v>1.6385755538940401</v>
      </c>
    </row>
    <row r="78" spans="1:11" x14ac:dyDescent="0.2">
      <c r="A78" s="7" t="s">
        <v>343</v>
      </c>
      <c r="B78" s="7" t="s">
        <v>318</v>
      </c>
      <c r="D78" s="6">
        <v>43220.549479895803</v>
      </c>
      <c r="E78" s="8">
        <v>6.8981481481481498E-3</v>
      </c>
      <c r="F78" s="6">
        <v>43220.556378043999</v>
      </c>
      <c r="G78" s="7">
        <v>10.582648277282701</v>
      </c>
      <c r="H78" s="8">
        <v>7.8125E-3</v>
      </c>
      <c r="I78" s="30" t="s">
        <v>344</v>
      </c>
      <c r="J78" s="7"/>
      <c r="K78" s="7">
        <v>10.582648277282701</v>
      </c>
    </row>
    <row r="79" spans="1:11" x14ac:dyDescent="0.2">
      <c r="A79" s="7" t="s">
        <v>343</v>
      </c>
      <c r="B79" s="7" t="s">
        <v>318</v>
      </c>
      <c r="D79" s="6">
        <v>43220.564190543999</v>
      </c>
      <c r="E79" s="8">
        <v>2.4298263888888898E-3</v>
      </c>
      <c r="F79" s="6">
        <v>43220.566620370402</v>
      </c>
      <c r="G79" s="7">
        <v>2.3936414718627899</v>
      </c>
      <c r="H79" s="8">
        <v>0.72917896990740705</v>
      </c>
      <c r="I79" s="30" t="s">
        <v>349</v>
      </c>
      <c r="J79" s="7" t="s">
        <v>14</v>
      </c>
      <c r="K79" s="7">
        <v>2.3936414718627899</v>
      </c>
    </row>
    <row r="80" spans="1:11" x14ac:dyDescent="0.2">
      <c r="A80" s="7" t="s">
        <v>343</v>
      </c>
      <c r="B80" s="7" t="s">
        <v>318</v>
      </c>
      <c r="D80" s="6">
        <v>43221.295799340303</v>
      </c>
      <c r="E80" s="8">
        <v>9.5710300925925893E-3</v>
      </c>
      <c r="F80" s="6">
        <v>43221.305370370399</v>
      </c>
      <c r="G80" s="7">
        <v>13.747616767883301</v>
      </c>
      <c r="H80" s="8">
        <v>9.1673958333333295E-3</v>
      </c>
      <c r="I80" s="30" t="s">
        <v>352</v>
      </c>
      <c r="J80" s="7"/>
      <c r="K80" s="7">
        <v>13.747616767883301</v>
      </c>
    </row>
    <row r="81" spans="1:11" x14ac:dyDescent="0.2">
      <c r="A81" s="7" t="s">
        <v>343</v>
      </c>
      <c r="B81" s="7" t="s">
        <v>318</v>
      </c>
      <c r="D81" s="6">
        <v>43221.3145377662</v>
      </c>
      <c r="E81" s="8">
        <v>2.8124999999999999E-3</v>
      </c>
      <c r="F81" s="6">
        <v>43221.317350266203</v>
      </c>
      <c r="G81" s="7">
        <v>1.80067133903503</v>
      </c>
      <c r="H81" s="8">
        <v>1.3669722222222199E-2</v>
      </c>
      <c r="I81" s="30" t="s">
        <v>346</v>
      </c>
      <c r="J81" s="7" t="s">
        <v>322</v>
      </c>
      <c r="K81" s="7">
        <v>1.80067133903503</v>
      </c>
    </row>
    <row r="82" spans="1:11" x14ac:dyDescent="0.2">
      <c r="A82" s="7" t="s">
        <v>343</v>
      </c>
      <c r="B82" s="7" t="s">
        <v>318</v>
      </c>
      <c r="D82" s="6">
        <v>43221.3310199884</v>
      </c>
      <c r="E82" s="8">
        <v>1.7267048611111099E-2</v>
      </c>
      <c r="F82" s="6">
        <v>43221.348287036999</v>
      </c>
      <c r="G82" s="7">
        <v>27.7731628417969</v>
      </c>
      <c r="H82" s="8">
        <v>2.3379629629629601E-3</v>
      </c>
      <c r="I82" s="30" t="s">
        <v>353</v>
      </c>
      <c r="J82" s="7"/>
      <c r="K82" s="7">
        <v>27.7731628417969</v>
      </c>
    </row>
    <row r="83" spans="1:11" x14ac:dyDescent="0.2">
      <c r="A83" s="7" t="s">
        <v>343</v>
      </c>
      <c r="B83" s="7" t="s">
        <v>318</v>
      </c>
      <c r="D83" s="6">
        <v>43221.350624999999</v>
      </c>
      <c r="E83" s="8">
        <v>1.8681284722222202E-2</v>
      </c>
      <c r="F83" s="6">
        <v>43221.369306284701</v>
      </c>
      <c r="G83" s="7">
        <v>22.07004737854</v>
      </c>
      <c r="H83" s="8">
        <v>1.6238425925925899E-2</v>
      </c>
      <c r="I83" s="30" t="s">
        <v>354</v>
      </c>
      <c r="J83" s="7"/>
      <c r="K83" s="7">
        <v>22.07004737854</v>
      </c>
    </row>
    <row r="84" spans="1:11" x14ac:dyDescent="0.2">
      <c r="A84" s="7" t="s">
        <v>343</v>
      </c>
      <c r="B84" s="7" t="s">
        <v>318</v>
      </c>
      <c r="D84" s="6">
        <v>43221.385544710603</v>
      </c>
      <c r="E84" s="8">
        <v>1.40270486111111E-2</v>
      </c>
      <c r="F84" s="6">
        <v>43221.399571759299</v>
      </c>
      <c r="G84" s="7">
        <v>10.8259420394897</v>
      </c>
      <c r="H84" s="8">
        <v>2.93981481481481E-3</v>
      </c>
      <c r="I84" s="30" t="s">
        <v>355</v>
      </c>
      <c r="J84" s="7"/>
      <c r="K84" s="7">
        <v>10.8259420394897</v>
      </c>
    </row>
    <row r="85" spans="1:11" x14ac:dyDescent="0.2">
      <c r="A85" s="7" t="s">
        <v>343</v>
      </c>
      <c r="B85" s="7" t="s">
        <v>318</v>
      </c>
      <c r="D85" s="6">
        <v>43221.402511574102</v>
      </c>
      <c r="E85" s="8">
        <v>4.8611111111111099E-4</v>
      </c>
      <c r="F85" s="6">
        <v>43221.402997685203</v>
      </c>
      <c r="G85" s="7">
        <v>3.2359782606363303E-2</v>
      </c>
      <c r="H85" s="8">
        <v>3.77314814814815E-3</v>
      </c>
      <c r="I85" s="30" t="s">
        <v>356</v>
      </c>
      <c r="J85" s="7"/>
      <c r="K85" s="7">
        <v>3.2359782606363303E-2</v>
      </c>
    </row>
    <row r="86" spans="1:11" x14ac:dyDescent="0.2">
      <c r="A86" s="7" t="s">
        <v>343</v>
      </c>
      <c r="B86" s="7" t="s">
        <v>318</v>
      </c>
      <c r="D86" s="6">
        <v>43221.406770833302</v>
      </c>
      <c r="E86" s="8">
        <v>1.4537037037036999E-2</v>
      </c>
      <c r="F86" s="6">
        <v>43221.421307870398</v>
      </c>
      <c r="G86" s="7">
        <v>9.1574125289916992</v>
      </c>
      <c r="H86" s="8">
        <v>2.6932870370370399E-2</v>
      </c>
      <c r="I86" s="30" t="s">
        <v>357</v>
      </c>
      <c r="J86" s="7"/>
      <c r="K86" s="7">
        <v>9.1574125289916992</v>
      </c>
    </row>
    <row r="87" spans="1:11" x14ac:dyDescent="0.2">
      <c r="A87" s="7" t="s">
        <v>343</v>
      </c>
      <c r="B87" s="7" t="s">
        <v>318</v>
      </c>
      <c r="D87" s="6">
        <v>43221.448240740698</v>
      </c>
      <c r="E87" s="8">
        <v>3.0671296296296302E-3</v>
      </c>
      <c r="F87" s="6">
        <v>43221.451307870397</v>
      </c>
      <c r="G87" s="7">
        <v>2.3435535430908199</v>
      </c>
      <c r="H87" s="8">
        <v>1.47229513888889E-2</v>
      </c>
      <c r="I87" s="30" t="s">
        <v>358</v>
      </c>
      <c r="J87" s="7"/>
      <c r="K87" s="7">
        <v>2.3435535430908199</v>
      </c>
    </row>
    <row r="88" spans="1:11" x14ac:dyDescent="0.2">
      <c r="A88" s="7" t="s">
        <v>343</v>
      </c>
      <c r="B88" s="7" t="s">
        <v>318</v>
      </c>
      <c r="D88" s="6">
        <v>43221.466030821801</v>
      </c>
      <c r="E88" s="8">
        <v>7.1072222222222196E-3</v>
      </c>
      <c r="F88" s="6">
        <v>43221.473138043999</v>
      </c>
      <c r="G88" s="7">
        <v>7.29205274581909</v>
      </c>
      <c r="H88" s="8">
        <v>4.0154629629629603E-3</v>
      </c>
      <c r="I88" s="30" t="s">
        <v>359</v>
      </c>
      <c r="J88" s="7"/>
      <c r="K88" s="7">
        <v>7.29205274581909</v>
      </c>
    </row>
    <row r="89" spans="1:11" x14ac:dyDescent="0.2">
      <c r="A89" s="7" t="s">
        <v>343</v>
      </c>
      <c r="B89" s="7" t="s">
        <v>318</v>
      </c>
      <c r="D89" s="6">
        <v>43221.477153506901</v>
      </c>
      <c r="E89" s="8">
        <v>1.21520486111111E-2</v>
      </c>
      <c r="F89" s="6">
        <v>43221.489305555602</v>
      </c>
      <c r="G89" s="7">
        <v>10.943708419799799</v>
      </c>
      <c r="H89" s="8">
        <v>3.1488773148148101E-3</v>
      </c>
      <c r="I89" s="30" t="s">
        <v>355</v>
      </c>
      <c r="J89" s="7"/>
      <c r="K89" s="7">
        <v>10.943708419799799</v>
      </c>
    </row>
    <row r="90" spans="1:11" x14ac:dyDescent="0.2">
      <c r="A90" s="7" t="s">
        <v>343</v>
      </c>
      <c r="B90" s="7" t="s">
        <v>318</v>
      </c>
      <c r="D90" s="6">
        <v>43221.492454432897</v>
      </c>
      <c r="E90" s="8">
        <v>2.77048611111111E-4</v>
      </c>
      <c r="F90" s="6">
        <v>43221.4927314815</v>
      </c>
      <c r="G90" s="7">
        <v>1.4968709088861901E-2</v>
      </c>
      <c r="H90" s="8">
        <v>6.5060995370370403E-3</v>
      </c>
      <c r="I90" s="30" t="s">
        <v>355</v>
      </c>
      <c r="J90" s="7"/>
      <c r="K90" s="7">
        <v>1.4968709088861901E-2</v>
      </c>
    </row>
    <row r="91" spans="1:11" x14ac:dyDescent="0.2">
      <c r="A91" s="7" t="s">
        <v>343</v>
      </c>
      <c r="B91" s="7" t="s">
        <v>318</v>
      </c>
      <c r="D91" s="6">
        <v>43221.499237581003</v>
      </c>
      <c r="E91" s="8">
        <v>3.7369560185185201E-3</v>
      </c>
      <c r="F91" s="6">
        <v>43221.502974536997</v>
      </c>
      <c r="G91" s="7">
        <v>7.1767449378967299E-2</v>
      </c>
      <c r="H91" s="8">
        <v>9.5030439814814804E-3</v>
      </c>
      <c r="I91" s="30" t="s">
        <v>355</v>
      </c>
      <c r="J91" s="7"/>
      <c r="K91" s="7">
        <v>7.1767449378967299E-2</v>
      </c>
    </row>
    <row r="92" spans="1:11" x14ac:dyDescent="0.2">
      <c r="A92" s="7" t="s">
        <v>343</v>
      </c>
      <c r="B92" s="7" t="s">
        <v>318</v>
      </c>
      <c r="D92" s="6">
        <v>43221.512477581004</v>
      </c>
      <c r="E92" s="8">
        <v>1.2805555555555601E-4</v>
      </c>
      <c r="F92" s="6">
        <v>43221.512605636599</v>
      </c>
      <c r="G92" s="7">
        <v>1.29383951425552E-2</v>
      </c>
      <c r="H92" s="8">
        <v>5.7638888888888896E-3</v>
      </c>
      <c r="I92" s="30" t="s">
        <v>355</v>
      </c>
      <c r="J92" s="7"/>
      <c r="K92" s="7">
        <v>1.29383951425552E-2</v>
      </c>
    </row>
    <row r="93" spans="1:11" x14ac:dyDescent="0.2">
      <c r="A93" s="7" t="s">
        <v>343</v>
      </c>
      <c r="B93" s="7" t="s">
        <v>318</v>
      </c>
      <c r="D93" s="6">
        <v>43221.518369525496</v>
      </c>
      <c r="E93" s="8">
        <v>1.32971412037037E-2</v>
      </c>
      <c r="F93" s="6">
        <v>43221.531666666699</v>
      </c>
      <c r="G93" s="7">
        <v>16.4125061035156</v>
      </c>
      <c r="H93" s="8">
        <v>2.4305555555555599E-3</v>
      </c>
      <c r="I93" s="30" t="s">
        <v>353</v>
      </c>
      <c r="J93" s="7"/>
      <c r="K93" s="7">
        <v>16.4125061035156</v>
      </c>
    </row>
    <row r="94" spans="1:11" x14ac:dyDescent="0.2">
      <c r="A94" s="7" t="s">
        <v>343</v>
      </c>
      <c r="B94" s="7" t="s">
        <v>318</v>
      </c>
      <c r="D94" s="6">
        <v>43221.534097222197</v>
      </c>
      <c r="E94" s="8">
        <v>1.7361111111111101E-4</v>
      </c>
      <c r="F94" s="6">
        <v>43221.534270833297</v>
      </c>
      <c r="G94" s="7">
        <v>7.6253032311797099E-3</v>
      </c>
      <c r="H94" s="8">
        <v>4.4097222222222203E-3</v>
      </c>
      <c r="I94" s="30" t="s">
        <v>353</v>
      </c>
      <c r="J94" s="7"/>
      <c r="K94" s="7">
        <v>7.6253032311797099E-3</v>
      </c>
    </row>
    <row r="95" spans="1:11" x14ac:dyDescent="0.2">
      <c r="A95" s="7" t="s">
        <v>343</v>
      </c>
      <c r="B95" s="7" t="s">
        <v>318</v>
      </c>
      <c r="D95" s="6">
        <v>43221.538680555597</v>
      </c>
      <c r="E95" s="8">
        <v>1.33803587962963E-2</v>
      </c>
      <c r="F95" s="6">
        <v>43221.552060914299</v>
      </c>
      <c r="G95" s="7">
        <v>24.871841430664102</v>
      </c>
      <c r="H95" s="8">
        <v>2.0377777777777798E-3</v>
      </c>
      <c r="I95" s="30" t="s">
        <v>360</v>
      </c>
      <c r="J95" s="7"/>
      <c r="K95" s="7">
        <v>24.871841430664102</v>
      </c>
    </row>
    <row r="96" spans="1:11" x14ac:dyDescent="0.2">
      <c r="A96" s="7" t="s">
        <v>343</v>
      </c>
      <c r="B96" s="7" t="s">
        <v>318</v>
      </c>
      <c r="D96" s="6">
        <v>43221.554098692097</v>
      </c>
      <c r="E96" s="8">
        <v>2.7531597222222202E-3</v>
      </c>
      <c r="F96" s="6">
        <v>43221.556851851798</v>
      </c>
      <c r="G96" s="7">
        <v>1.71663594245911</v>
      </c>
      <c r="H96" s="8">
        <v>1.8519247685185199E-2</v>
      </c>
      <c r="I96" s="30" t="s">
        <v>346</v>
      </c>
      <c r="J96" s="7" t="s">
        <v>322</v>
      </c>
      <c r="K96" s="7">
        <v>1.71663594245911</v>
      </c>
    </row>
    <row r="97" spans="1:11" x14ac:dyDescent="0.2">
      <c r="A97" s="7" t="s">
        <v>343</v>
      </c>
      <c r="B97" s="7" t="s">
        <v>318</v>
      </c>
      <c r="D97" s="6">
        <v>43221.575371099498</v>
      </c>
      <c r="E97" s="8">
        <v>5.1034375000000003E-3</v>
      </c>
      <c r="F97" s="6">
        <v>43221.580474536997</v>
      </c>
      <c r="G97" s="7">
        <v>7.5676856040954599</v>
      </c>
      <c r="H97" s="8">
        <v>2.3502662037036999E-3</v>
      </c>
      <c r="I97" s="30" t="s">
        <v>361</v>
      </c>
      <c r="J97" s="7"/>
      <c r="K97" s="7">
        <v>7.5676856040954599</v>
      </c>
    </row>
    <row r="98" spans="1:11" x14ac:dyDescent="0.2">
      <c r="A98" s="7" t="s">
        <v>343</v>
      </c>
      <c r="B98" s="7" t="s">
        <v>318</v>
      </c>
      <c r="D98" s="6">
        <v>43221.582824803198</v>
      </c>
      <c r="E98" s="8">
        <v>7.4066782407407397E-3</v>
      </c>
      <c r="F98" s="6">
        <v>43221.590231481503</v>
      </c>
      <c r="G98" s="7">
        <v>6.52430963516235</v>
      </c>
      <c r="H98" s="8">
        <v>1.2431284722222199E-2</v>
      </c>
      <c r="I98" s="30" t="s">
        <v>362</v>
      </c>
      <c r="J98" s="7" t="s">
        <v>14</v>
      </c>
      <c r="K98" s="7">
        <v>6.52430963516235</v>
      </c>
    </row>
    <row r="99" spans="1:11" x14ac:dyDescent="0.2">
      <c r="A99" s="7" t="s">
        <v>343</v>
      </c>
      <c r="B99" s="7" t="s">
        <v>318</v>
      </c>
      <c r="D99" s="6">
        <v>43221.6026627662</v>
      </c>
      <c r="E99" s="8">
        <v>1.04043634259259E-2</v>
      </c>
      <c r="F99" s="6">
        <v>43221.613067129598</v>
      </c>
      <c r="G99" s="7">
        <v>13.6542406082153</v>
      </c>
      <c r="H99" s="8">
        <v>4.8278587962962997E-3</v>
      </c>
      <c r="I99" s="30" t="s">
        <v>346</v>
      </c>
      <c r="J99" s="7" t="s">
        <v>322</v>
      </c>
      <c r="K99" s="7">
        <v>13.6542406082153</v>
      </c>
    </row>
    <row r="100" spans="1:11" x14ac:dyDescent="0.2">
      <c r="A100" s="7" t="s">
        <v>343</v>
      </c>
      <c r="B100" s="7" t="s">
        <v>318</v>
      </c>
      <c r="D100" s="6">
        <v>43221.617894988398</v>
      </c>
      <c r="E100" s="8">
        <v>1.8619560185185199E-3</v>
      </c>
      <c r="F100" s="6">
        <v>43221.619756944398</v>
      </c>
      <c r="G100" s="7">
        <v>2.6631891727447499E-2</v>
      </c>
      <c r="H100" s="8">
        <v>8.9822106481481506E-3</v>
      </c>
      <c r="I100" s="30" t="s">
        <v>363</v>
      </c>
      <c r="J100" s="7" t="s">
        <v>322</v>
      </c>
      <c r="K100" s="7">
        <v>2.6631891727447499E-2</v>
      </c>
    </row>
    <row r="101" spans="1:11" x14ac:dyDescent="0.2">
      <c r="A101" s="7" t="s">
        <v>343</v>
      </c>
      <c r="B101" s="7" t="s">
        <v>318</v>
      </c>
      <c r="D101" s="6">
        <v>43221.628739155101</v>
      </c>
      <c r="E101" s="8">
        <v>7.3140856481481503E-3</v>
      </c>
      <c r="F101" s="6">
        <v>43221.636053240698</v>
      </c>
      <c r="G101" s="7">
        <v>7.0429635047912598</v>
      </c>
      <c r="H101" s="8">
        <v>1.1349884259259299E-3</v>
      </c>
      <c r="I101" s="30" t="s">
        <v>364</v>
      </c>
      <c r="J101" s="7"/>
      <c r="K101" s="7">
        <v>7.0429635047912598</v>
      </c>
    </row>
    <row r="102" spans="1:11" x14ac:dyDescent="0.2">
      <c r="A102" s="7" t="s">
        <v>343</v>
      </c>
      <c r="B102" s="7" t="s">
        <v>318</v>
      </c>
      <c r="D102" s="6">
        <v>43221.637188229201</v>
      </c>
      <c r="E102" s="8">
        <v>4.7214930555555604E-3</v>
      </c>
      <c r="F102" s="6">
        <v>43221.641909722202</v>
      </c>
      <c r="G102" s="7">
        <v>2.10125637054443</v>
      </c>
      <c r="H102" s="8">
        <v>5.9722222222222199E-3</v>
      </c>
      <c r="I102" s="30" t="s">
        <v>365</v>
      </c>
      <c r="J102" s="7"/>
      <c r="K102" s="7">
        <v>2.10125637054443</v>
      </c>
    </row>
    <row r="103" spans="1:11" x14ac:dyDescent="0.2">
      <c r="A103" s="7" t="s">
        <v>343</v>
      </c>
      <c r="B103" s="7" t="s">
        <v>318</v>
      </c>
      <c r="D103" s="6">
        <v>43221.647881944402</v>
      </c>
      <c r="E103" s="8">
        <v>4.9768518518518499E-4</v>
      </c>
      <c r="F103" s="6">
        <v>43221.648379629602</v>
      </c>
      <c r="G103" s="7">
        <v>0.132431149482727</v>
      </c>
      <c r="H103" s="8">
        <v>3.0359525462963E-2</v>
      </c>
      <c r="I103" s="30" t="s">
        <v>366</v>
      </c>
      <c r="J103" s="7"/>
      <c r="K103" s="7">
        <v>0.132431149482727</v>
      </c>
    </row>
    <row r="104" spans="1:11" x14ac:dyDescent="0.2">
      <c r="A104" s="7" t="s">
        <v>343</v>
      </c>
      <c r="B104" s="7" t="s">
        <v>318</v>
      </c>
      <c r="D104" s="6">
        <v>43221.678739155097</v>
      </c>
      <c r="E104" s="8">
        <v>2.07103009259259E-3</v>
      </c>
      <c r="F104" s="6">
        <v>43221.6808101852</v>
      </c>
      <c r="G104" s="7">
        <v>1.12834489345551</v>
      </c>
      <c r="H104" s="8">
        <v>2.1610266203703699E-2</v>
      </c>
      <c r="I104" s="30" t="s">
        <v>367</v>
      </c>
      <c r="J104" s="7"/>
      <c r="K104" s="7">
        <v>1.12834489345551</v>
      </c>
    </row>
    <row r="105" spans="1:11" x14ac:dyDescent="0.2">
      <c r="A105" s="7" t="s">
        <v>343</v>
      </c>
      <c r="B105" s="7" t="s">
        <v>318</v>
      </c>
      <c r="D105" s="6">
        <v>43221.702420451402</v>
      </c>
      <c r="E105" s="8">
        <v>8.2060185185185205E-3</v>
      </c>
      <c r="F105" s="6">
        <v>43221.710626469903</v>
      </c>
      <c r="G105" s="7">
        <v>9.74804592132568</v>
      </c>
      <c r="H105" s="8">
        <v>1.01265740740741E-2</v>
      </c>
      <c r="I105" s="30" t="s">
        <v>368</v>
      </c>
      <c r="J105" s="7"/>
      <c r="K105" s="7">
        <v>9.74804592132568</v>
      </c>
    </row>
    <row r="106" spans="1:11" x14ac:dyDescent="0.2">
      <c r="A106" s="7" t="s">
        <v>343</v>
      </c>
      <c r="B106" s="7" t="s">
        <v>318</v>
      </c>
      <c r="D106" s="6">
        <v>43221.720753043999</v>
      </c>
      <c r="E106" s="8">
        <v>8.6682523148148092E-3</v>
      </c>
      <c r="F106" s="6">
        <v>43221.729421296302</v>
      </c>
      <c r="G106" s="7">
        <v>7.3576555252075204</v>
      </c>
      <c r="H106" s="8">
        <v>0.542327118055556</v>
      </c>
      <c r="I106" s="30" t="s">
        <v>349</v>
      </c>
      <c r="J106" s="7" t="s">
        <v>14</v>
      </c>
      <c r="K106" s="7">
        <v>7.3576555252075204</v>
      </c>
    </row>
    <row r="107" spans="1:11" x14ac:dyDescent="0.2">
      <c r="A107" s="7" t="s">
        <v>343</v>
      </c>
      <c r="B107" s="7" t="s">
        <v>318</v>
      </c>
      <c r="D107" s="6">
        <v>43222.271748414401</v>
      </c>
      <c r="E107" s="8">
        <v>1.95363078703704E-2</v>
      </c>
      <c r="F107" s="6">
        <v>43222.291284722203</v>
      </c>
      <c r="G107" s="7">
        <v>14.745191574096699</v>
      </c>
      <c r="H107" s="8">
        <v>3.4340277777777803E-2</v>
      </c>
      <c r="I107" s="30" t="s">
        <v>346</v>
      </c>
      <c r="J107" s="7" t="s">
        <v>322</v>
      </c>
      <c r="K107" s="7">
        <v>14.745191574096699</v>
      </c>
    </row>
    <row r="108" spans="1:11" x14ac:dyDescent="0.2">
      <c r="A108" s="7" t="s">
        <v>343</v>
      </c>
      <c r="B108" s="7" t="s">
        <v>318</v>
      </c>
      <c r="D108" s="6">
        <v>43222.325624999998</v>
      </c>
      <c r="E108" s="8">
        <v>9.2939814814814795E-3</v>
      </c>
      <c r="F108" s="6">
        <v>43222.334918981498</v>
      </c>
      <c r="G108" s="7">
        <v>10.210908889770501</v>
      </c>
      <c r="H108" s="8">
        <v>2.23502662037037E-2</v>
      </c>
      <c r="I108" s="30" t="s">
        <v>369</v>
      </c>
      <c r="J108" s="7"/>
      <c r="K108" s="7">
        <v>10.210908889770501</v>
      </c>
    </row>
    <row r="109" spans="1:11" x14ac:dyDescent="0.2">
      <c r="A109" s="7" t="s">
        <v>343</v>
      </c>
      <c r="B109" s="7" t="s">
        <v>318</v>
      </c>
      <c r="D109" s="6">
        <v>43222.357269247703</v>
      </c>
      <c r="E109" s="8">
        <v>4.8025115740740702E-3</v>
      </c>
      <c r="F109" s="6">
        <v>43222.3620717593</v>
      </c>
      <c r="G109" s="7">
        <v>4.9743723869323704</v>
      </c>
      <c r="H109" s="8">
        <v>1.04875810185185E-2</v>
      </c>
      <c r="I109" s="30" t="s">
        <v>349</v>
      </c>
      <c r="J109" s="7" t="s">
        <v>14</v>
      </c>
      <c r="K109" s="7">
        <v>4.9743723869323704</v>
      </c>
    </row>
    <row r="110" spans="1:11" x14ac:dyDescent="0.2">
      <c r="A110" s="7" t="s">
        <v>343</v>
      </c>
      <c r="B110" s="7" t="s">
        <v>318</v>
      </c>
      <c r="D110" s="6">
        <v>43222.3725593403</v>
      </c>
      <c r="E110" s="8">
        <v>3.3550115740740702E-3</v>
      </c>
      <c r="F110" s="6">
        <v>43222.375914351898</v>
      </c>
      <c r="G110" s="7">
        <v>2.6883311271667498</v>
      </c>
      <c r="H110" s="8">
        <v>4.7600694444444399E-4</v>
      </c>
      <c r="I110" s="30" t="s">
        <v>370</v>
      </c>
      <c r="J110" s="7"/>
      <c r="K110" s="7">
        <v>2.6883311271667498</v>
      </c>
    </row>
    <row r="111" spans="1:11" x14ac:dyDescent="0.2">
      <c r="A111" s="7" t="s">
        <v>343</v>
      </c>
      <c r="B111" s="7" t="s">
        <v>318</v>
      </c>
      <c r="D111" s="6">
        <v>43222.376390358797</v>
      </c>
      <c r="E111" s="8">
        <v>2.41585648148148E-4</v>
      </c>
      <c r="F111" s="6">
        <v>43222.376631944397</v>
      </c>
      <c r="G111" s="7">
        <v>3.0905196443200101E-2</v>
      </c>
      <c r="H111" s="8">
        <v>1.00238773148148E-2</v>
      </c>
      <c r="I111" s="30" t="s">
        <v>370</v>
      </c>
      <c r="J111" s="7"/>
      <c r="K111" s="7">
        <v>3.0905196443200101E-2</v>
      </c>
    </row>
    <row r="112" spans="1:11" x14ac:dyDescent="0.2">
      <c r="A112" s="7" t="s">
        <v>343</v>
      </c>
      <c r="B112" s="7" t="s">
        <v>318</v>
      </c>
      <c r="D112" s="6">
        <v>43222.3866558218</v>
      </c>
      <c r="E112" s="8">
        <v>1.73538194444444E-3</v>
      </c>
      <c r="F112" s="6">
        <v>43222.388391203698</v>
      </c>
      <c r="G112" s="7">
        <v>1.41517186164856</v>
      </c>
      <c r="H112" s="8">
        <v>4.1087962962962996E-3</v>
      </c>
      <c r="I112" s="30" t="s">
        <v>371</v>
      </c>
      <c r="J112" s="7"/>
      <c r="K112" s="7">
        <v>1.41517186164856</v>
      </c>
    </row>
    <row r="113" spans="1:11" x14ac:dyDescent="0.2">
      <c r="A113" s="7" t="s">
        <v>343</v>
      </c>
      <c r="B113" s="7" t="s">
        <v>318</v>
      </c>
      <c r="D113" s="6">
        <v>43222.392500000002</v>
      </c>
      <c r="E113" s="8">
        <v>7.1296296296296299E-3</v>
      </c>
      <c r="F113" s="6">
        <v>43222.399629629603</v>
      </c>
      <c r="G113" s="7">
        <v>12.130643844604499</v>
      </c>
      <c r="H113" s="8">
        <v>1.57986111111111E-2</v>
      </c>
      <c r="I113" s="30" t="s">
        <v>346</v>
      </c>
      <c r="J113" s="7" t="s">
        <v>322</v>
      </c>
      <c r="K113" s="7">
        <v>12.130643844604499</v>
      </c>
    </row>
    <row r="114" spans="1:11" x14ac:dyDescent="0.2">
      <c r="A114" s="7" t="s">
        <v>343</v>
      </c>
      <c r="B114" s="7" t="s">
        <v>318</v>
      </c>
      <c r="D114" s="6">
        <v>43222.415428240703</v>
      </c>
      <c r="E114" s="8">
        <v>9.2592592592592602E-5</v>
      </c>
      <c r="F114" s="6">
        <v>43222.415520833303</v>
      </c>
      <c r="G114" s="7">
        <v>2.1074567921459701E-3</v>
      </c>
      <c r="H114" s="8">
        <v>1.4999999999999999E-2</v>
      </c>
      <c r="I114" s="30" t="s">
        <v>346</v>
      </c>
      <c r="J114" s="7" t="s">
        <v>322</v>
      </c>
      <c r="K114" s="7">
        <v>2.1074567921459701E-3</v>
      </c>
    </row>
    <row r="115" spans="1:11" x14ac:dyDescent="0.2">
      <c r="A115" s="7" t="s">
        <v>343</v>
      </c>
      <c r="B115" s="7" t="s">
        <v>318</v>
      </c>
      <c r="D115" s="6">
        <v>43222.430520833303</v>
      </c>
      <c r="E115" s="8">
        <v>6.7129629629629603E-4</v>
      </c>
      <c r="F115" s="6">
        <v>43222.431192129603</v>
      </c>
      <c r="G115" s="7">
        <v>1.27660920843482E-2</v>
      </c>
      <c r="H115" s="8">
        <v>3.9120370370370403E-3</v>
      </c>
      <c r="I115" s="30" t="s">
        <v>346</v>
      </c>
      <c r="J115" s="7" t="s">
        <v>322</v>
      </c>
      <c r="K115" s="7">
        <v>1.27660920843482E-2</v>
      </c>
    </row>
    <row r="116" spans="1:11" x14ac:dyDescent="0.2">
      <c r="A116" s="7" t="s">
        <v>343</v>
      </c>
      <c r="B116" s="7" t="s">
        <v>318</v>
      </c>
      <c r="D116" s="6">
        <v>43222.435104166703</v>
      </c>
      <c r="E116" s="8">
        <v>7.9282407407407392E-3</v>
      </c>
      <c r="F116" s="6">
        <v>43222.443032407398</v>
      </c>
      <c r="G116" s="7">
        <v>8.8138914108276403</v>
      </c>
      <c r="H116" s="8">
        <v>2.2800925925925901E-3</v>
      </c>
      <c r="I116" s="30" t="s">
        <v>372</v>
      </c>
      <c r="J116" s="7"/>
      <c r="K116" s="7">
        <v>8.8138914108276403</v>
      </c>
    </row>
    <row r="117" spans="1:11" x14ac:dyDescent="0.2">
      <c r="A117" s="7" t="s">
        <v>343</v>
      </c>
      <c r="B117" s="7" t="s">
        <v>318</v>
      </c>
      <c r="D117" s="6">
        <v>43222.4453125</v>
      </c>
      <c r="E117" s="8">
        <v>1.5578703703703701E-2</v>
      </c>
      <c r="F117" s="6">
        <v>43222.4608912037</v>
      </c>
      <c r="G117" s="7">
        <v>26.057966232299801</v>
      </c>
      <c r="H117" s="8">
        <v>4.2947106481481499E-3</v>
      </c>
      <c r="I117" s="30" t="s">
        <v>373</v>
      </c>
      <c r="J117" s="7"/>
      <c r="K117" s="7">
        <v>26.057966232299801</v>
      </c>
    </row>
    <row r="118" spans="1:11" x14ac:dyDescent="0.2">
      <c r="A118" s="7" t="s">
        <v>343</v>
      </c>
      <c r="B118" s="7" t="s">
        <v>318</v>
      </c>
      <c r="D118" s="6">
        <v>43222.465185914298</v>
      </c>
      <c r="E118" s="8">
        <v>9.6289004629629606E-3</v>
      </c>
      <c r="F118" s="6">
        <v>43222.474814814799</v>
      </c>
      <c r="G118" s="7">
        <v>7.8450398445129403</v>
      </c>
      <c r="H118" s="8">
        <v>1.0539699074074099E-3</v>
      </c>
      <c r="I118" s="30" t="s">
        <v>374</v>
      </c>
      <c r="J118" s="7"/>
      <c r="K118" s="7">
        <v>7.8450398445129403</v>
      </c>
    </row>
    <row r="119" spans="1:11" x14ac:dyDescent="0.2">
      <c r="A119" s="7" t="s">
        <v>343</v>
      </c>
      <c r="B119" s="7" t="s">
        <v>318</v>
      </c>
      <c r="D119" s="6">
        <v>43222.475868784699</v>
      </c>
      <c r="E119" s="8">
        <v>3.7037037037037003E-4</v>
      </c>
      <c r="F119" s="6">
        <v>43222.476239155098</v>
      </c>
      <c r="G119" s="7">
        <v>0.111477181315422</v>
      </c>
      <c r="H119" s="8">
        <v>3.2326388888888898E-2</v>
      </c>
      <c r="I119" s="30" t="s">
        <v>374</v>
      </c>
      <c r="J119" s="7"/>
      <c r="K119" s="7">
        <v>0.111477181315422</v>
      </c>
    </row>
    <row r="120" spans="1:11" x14ac:dyDescent="0.2">
      <c r="A120" s="7" t="s">
        <v>343</v>
      </c>
      <c r="B120" s="7" t="s">
        <v>318</v>
      </c>
      <c r="D120" s="6">
        <v>43222.508565543998</v>
      </c>
      <c r="E120" s="8">
        <v>6.4814814814814802E-4</v>
      </c>
      <c r="F120" s="6">
        <v>43222.509213692101</v>
      </c>
      <c r="G120" s="7">
        <v>4.7820601612329497E-2</v>
      </c>
      <c r="H120" s="8">
        <v>1.7592592592592601E-3</v>
      </c>
      <c r="I120" s="30" t="s">
        <v>374</v>
      </c>
      <c r="J120" s="7"/>
      <c r="K120" s="7">
        <v>4.7820601612329497E-2</v>
      </c>
    </row>
    <row r="121" spans="1:11" x14ac:dyDescent="0.2">
      <c r="A121" s="7" t="s">
        <v>343</v>
      </c>
      <c r="B121" s="7" t="s">
        <v>318</v>
      </c>
      <c r="D121" s="6">
        <v>43222.510972951401</v>
      </c>
      <c r="E121" s="8">
        <v>6.9668634259259302E-3</v>
      </c>
      <c r="F121" s="6">
        <v>43222.517939814803</v>
      </c>
      <c r="G121" s="7">
        <v>7.6532025337219203</v>
      </c>
      <c r="H121" s="8">
        <v>3.7970254629629599E-3</v>
      </c>
      <c r="I121" s="30" t="s">
        <v>375</v>
      </c>
      <c r="J121" s="7"/>
      <c r="K121" s="7">
        <v>7.6532025337219203</v>
      </c>
    </row>
    <row r="122" spans="1:11" x14ac:dyDescent="0.2">
      <c r="A122" s="7" t="s">
        <v>343</v>
      </c>
      <c r="B122" s="7" t="s">
        <v>318</v>
      </c>
      <c r="D122" s="6">
        <v>43222.521736840303</v>
      </c>
      <c r="E122" s="8">
        <v>9.7562152777777803E-3</v>
      </c>
      <c r="F122" s="6">
        <v>43222.531493055598</v>
      </c>
      <c r="G122" s="7">
        <v>7.6759071350097701</v>
      </c>
      <c r="H122" s="8">
        <v>6.13498842592593E-3</v>
      </c>
      <c r="I122" s="30" t="s">
        <v>376</v>
      </c>
      <c r="J122" s="7"/>
      <c r="K122" s="7">
        <v>7.6759071350097701</v>
      </c>
    </row>
    <row r="123" spans="1:11" x14ac:dyDescent="0.2">
      <c r="A123" s="7" t="s">
        <v>343</v>
      </c>
      <c r="B123" s="7" t="s">
        <v>318</v>
      </c>
      <c r="D123" s="6">
        <v>43222.537628044003</v>
      </c>
      <c r="E123" s="8">
        <v>1.81640046296296E-3</v>
      </c>
      <c r="F123" s="6">
        <v>43222.539444444403</v>
      </c>
      <c r="G123" s="7">
        <v>1.01503086090088</v>
      </c>
      <c r="H123" s="8">
        <v>1.6239155092592598E-2</v>
      </c>
      <c r="I123" s="30" t="s">
        <v>321</v>
      </c>
      <c r="J123" s="7" t="s">
        <v>322</v>
      </c>
      <c r="K123" s="7">
        <v>1.01503086090088</v>
      </c>
    </row>
    <row r="124" spans="1:11" x14ac:dyDescent="0.2">
      <c r="A124" s="7" t="s">
        <v>343</v>
      </c>
      <c r="B124" s="7" t="s">
        <v>318</v>
      </c>
      <c r="D124" s="6">
        <v>43222.555683599501</v>
      </c>
      <c r="E124" s="8">
        <v>1.27314814814815E-2</v>
      </c>
      <c r="F124" s="6">
        <v>43222.568415080998</v>
      </c>
      <c r="G124" s="7">
        <v>14.4799156188965</v>
      </c>
      <c r="H124" s="8">
        <v>2.5578703703703701E-2</v>
      </c>
      <c r="I124" s="30" t="s">
        <v>377</v>
      </c>
      <c r="J124" s="7"/>
      <c r="K124" s="7">
        <v>14.4799156188965</v>
      </c>
    </row>
    <row r="125" spans="1:11" x14ac:dyDescent="0.2">
      <c r="A125" s="7" t="s">
        <v>343</v>
      </c>
      <c r="B125" s="7" t="s">
        <v>318</v>
      </c>
      <c r="D125" s="6">
        <v>43222.5939937847</v>
      </c>
      <c r="E125" s="8">
        <v>1.05439814814815E-2</v>
      </c>
      <c r="F125" s="6">
        <v>43222.604537766201</v>
      </c>
      <c r="G125" s="7">
        <v>18.8905124664307</v>
      </c>
      <c r="H125" s="8">
        <v>2.4837962962962999E-2</v>
      </c>
      <c r="I125" s="30" t="s">
        <v>360</v>
      </c>
      <c r="J125" s="7"/>
      <c r="K125" s="7">
        <v>18.8905124664307</v>
      </c>
    </row>
    <row r="126" spans="1:11" x14ac:dyDescent="0.2">
      <c r="A126" s="7" t="s">
        <v>343</v>
      </c>
      <c r="B126" s="7" t="s">
        <v>318</v>
      </c>
      <c r="D126" s="6">
        <v>43222.629375729201</v>
      </c>
      <c r="E126" s="8">
        <v>7.6613078703703704E-3</v>
      </c>
      <c r="F126" s="6">
        <v>43222.637037036999</v>
      </c>
      <c r="G126" s="7">
        <v>1.9532598257064799</v>
      </c>
      <c r="H126" s="8">
        <v>9.0393518518518505E-3</v>
      </c>
      <c r="I126" s="30" t="s">
        <v>346</v>
      </c>
      <c r="J126" s="7" t="s">
        <v>322</v>
      </c>
      <c r="K126" s="7">
        <v>1.9532598257064799</v>
      </c>
    </row>
    <row r="127" spans="1:11" x14ac:dyDescent="0.2">
      <c r="A127" s="7" t="s">
        <v>343</v>
      </c>
      <c r="B127" s="7" t="s">
        <v>318</v>
      </c>
      <c r="D127" s="6">
        <v>43222.646076388897</v>
      </c>
      <c r="E127" s="8">
        <v>2.0980324074074101E-4</v>
      </c>
      <c r="F127" s="6">
        <v>43222.646286192103</v>
      </c>
      <c r="G127" s="7">
        <v>4.9459226429462398E-2</v>
      </c>
      <c r="H127" s="8">
        <v>9.3749999999999997E-4</v>
      </c>
      <c r="I127" s="30" t="s">
        <v>346</v>
      </c>
      <c r="J127" s="7" t="s">
        <v>322</v>
      </c>
      <c r="K127" s="7">
        <v>4.9459226429462398E-2</v>
      </c>
    </row>
    <row r="128" spans="1:11" x14ac:dyDescent="0.2">
      <c r="A128" s="7" t="s">
        <v>343</v>
      </c>
      <c r="B128" s="7" t="s">
        <v>318</v>
      </c>
      <c r="D128" s="6">
        <v>43222.647223692104</v>
      </c>
      <c r="E128" s="8">
        <v>8.1814004629629598E-3</v>
      </c>
      <c r="F128" s="6">
        <v>43222.655405092599</v>
      </c>
      <c r="G128" s="7">
        <v>8.4140815734863299</v>
      </c>
      <c r="H128" s="8">
        <v>6.1805555555555598E-3</v>
      </c>
      <c r="I128" s="30" t="s">
        <v>372</v>
      </c>
      <c r="J128" s="7"/>
      <c r="K128" s="7">
        <v>8.4140815734863299</v>
      </c>
    </row>
    <row r="129" spans="1:11" x14ac:dyDescent="0.2">
      <c r="A129" s="7" t="s">
        <v>343</v>
      </c>
      <c r="B129" s="7" t="s">
        <v>318</v>
      </c>
      <c r="D129" s="6">
        <v>43222.661585648202</v>
      </c>
      <c r="E129" s="8">
        <v>5.92592592592593E-3</v>
      </c>
      <c r="F129" s="6">
        <v>43222.667511574102</v>
      </c>
      <c r="G129" s="7">
        <v>6.7741394042968803</v>
      </c>
      <c r="H129" s="8">
        <v>4.4452893518518496E-3</v>
      </c>
      <c r="I129" s="30" t="s">
        <v>378</v>
      </c>
      <c r="J129" s="7" t="s">
        <v>322</v>
      </c>
      <c r="K129" s="7">
        <v>6.7741394042968803</v>
      </c>
    </row>
    <row r="130" spans="1:11" x14ac:dyDescent="0.2">
      <c r="A130" s="7" t="s">
        <v>343</v>
      </c>
      <c r="B130" s="7" t="s">
        <v>318</v>
      </c>
      <c r="D130" s="6">
        <v>43222.6719568634</v>
      </c>
      <c r="E130" s="8">
        <v>2.1750810185185202E-3</v>
      </c>
      <c r="F130" s="6">
        <v>43222.674131944397</v>
      </c>
      <c r="G130" s="7">
        <v>2.1401336193084699</v>
      </c>
      <c r="H130" s="8">
        <v>0.60858869212962996</v>
      </c>
      <c r="I130" s="30" t="s">
        <v>362</v>
      </c>
      <c r="J130" s="7" t="s">
        <v>14</v>
      </c>
      <c r="K130" s="7">
        <v>2.1401336193084699</v>
      </c>
    </row>
    <row r="131" spans="1:11" x14ac:dyDescent="0.2">
      <c r="A131" s="7" t="s">
        <v>343</v>
      </c>
      <c r="B131" s="7" t="s">
        <v>318</v>
      </c>
      <c r="D131" s="6">
        <v>43223.282720636598</v>
      </c>
      <c r="E131" s="8">
        <v>2.3032407407407398E-3</v>
      </c>
      <c r="F131" s="6">
        <v>43223.285023877303</v>
      </c>
      <c r="G131" s="7">
        <v>2.33028364181519</v>
      </c>
      <c r="H131" s="8">
        <v>0.14700231481481499</v>
      </c>
      <c r="I131" s="30" t="s">
        <v>344</v>
      </c>
      <c r="J131" s="7"/>
      <c r="K131" s="7">
        <v>2.33028364181519</v>
      </c>
    </row>
    <row r="132" spans="1:11" x14ac:dyDescent="0.2">
      <c r="A132" s="7" t="s">
        <v>343</v>
      </c>
      <c r="B132" s="7" t="s">
        <v>318</v>
      </c>
      <c r="D132" s="6">
        <v>43223.432026192102</v>
      </c>
      <c r="E132" s="8">
        <v>2.2214930555555599E-3</v>
      </c>
      <c r="F132" s="6">
        <v>43223.434247685203</v>
      </c>
      <c r="G132" s="7">
        <v>1.3779923915862999</v>
      </c>
      <c r="H132" s="8">
        <v>0.191876469907407</v>
      </c>
      <c r="I132" s="30" t="s">
        <v>379</v>
      </c>
      <c r="J132" s="7"/>
      <c r="K132" s="7">
        <v>1.3779923915862999</v>
      </c>
    </row>
    <row r="133" spans="1:11" x14ac:dyDescent="0.2">
      <c r="A133" s="7" t="s">
        <v>343</v>
      </c>
      <c r="B133" s="7" t="s">
        <v>318</v>
      </c>
      <c r="D133" s="6">
        <v>43223.626124155096</v>
      </c>
      <c r="E133" s="8">
        <v>1.1096412037036999E-3</v>
      </c>
      <c r="F133" s="6">
        <v>43223.627233796302</v>
      </c>
      <c r="G133" s="7">
        <v>9.2359483242034898E-2</v>
      </c>
      <c r="H133" s="8">
        <v>6.0579432870370403E-2</v>
      </c>
      <c r="I133" s="30" t="s">
        <v>344</v>
      </c>
      <c r="J133" s="7"/>
      <c r="K133" s="7">
        <v>9.2359483242034898E-2</v>
      </c>
    </row>
    <row r="134" spans="1:11" x14ac:dyDescent="0.2">
      <c r="A134" s="7" t="s">
        <v>343</v>
      </c>
      <c r="B134" s="7" t="s">
        <v>318</v>
      </c>
      <c r="D134" s="6">
        <v>43223.687813229197</v>
      </c>
      <c r="E134" s="8">
        <v>5.4325231481481499E-4</v>
      </c>
      <c r="F134" s="6">
        <v>43223.6883564815</v>
      </c>
      <c r="G134" s="7">
        <v>7.2319231927394895E-2</v>
      </c>
      <c r="H134" s="8">
        <v>0.58338109953703698</v>
      </c>
      <c r="I134" s="30" t="s">
        <v>379</v>
      </c>
      <c r="J134" s="7"/>
      <c r="K134" s="7">
        <v>7.2319231927394895E-2</v>
      </c>
    </row>
    <row r="135" spans="1:11" x14ac:dyDescent="0.2">
      <c r="A135" s="7" t="s">
        <v>343</v>
      </c>
      <c r="B135" s="7" t="s">
        <v>318</v>
      </c>
      <c r="D135" s="6">
        <v>43224.271737581003</v>
      </c>
      <c r="E135" s="8">
        <v>8.434375E-4</v>
      </c>
      <c r="F135" s="6">
        <v>43224.2725810185</v>
      </c>
      <c r="G135" s="7">
        <v>5.00523597002029E-2</v>
      </c>
      <c r="H135" s="8">
        <v>0.266887303240741</v>
      </c>
      <c r="I135" s="30" t="s">
        <v>344</v>
      </c>
      <c r="J135" s="7"/>
      <c r="K135" s="7">
        <v>5.00523597002029E-2</v>
      </c>
    </row>
    <row r="136" spans="1:11" x14ac:dyDescent="0.2">
      <c r="A136" s="7" t="s">
        <v>343</v>
      </c>
      <c r="B136" s="7" t="s">
        <v>318</v>
      </c>
      <c r="D136" s="6">
        <v>43224.539468321796</v>
      </c>
      <c r="E136" s="8">
        <v>2.64923263888889E-2</v>
      </c>
      <c r="F136" s="6">
        <v>43224.565960648099</v>
      </c>
      <c r="G136" s="7">
        <v>30.153316497802699</v>
      </c>
      <c r="H136" s="8">
        <v>1.18641550925926E-2</v>
      </c>
      <c r="I136" s="30" t="s">
        <v>346</v>
      </c>
      <c r="J136" s="7" t="s">
        <v>322</v>
      </c>
      <c r="K136" s="7">
        <v>30.153316497802699</v>
      </c>
    </row>
    <row r="137" spans="1:11" x14ac:dyDescent="0.2">
      <c r="A137" s="7" t="s">
        <v>343</v>
      </c>
      <c r="B137" s="7" t="s">
        <v>318</v>
      </c>
      <c r="D137" s="6">
        <v>43224.5778248032</v>
      </c>
      <c r="E137" s="8">
        <v>1.9420567129629598E-2</v>
      </c>
      <c r="F137" s="6">
        <v>43224.597245370402</v>
      </c>
      <c r="G137" s="7">
        <v>27.5488376617432</v>
      </c>
      <c r="H137" s="8">
        <v>1.33687847222222E-2</v>
      </c>
      <c r="I137" s="30" t="s">
        <v>380</v>
      </c>
      <c r="J137" s="7"/>
      <c r="K137" s="7">
        <v>27.5488376617432</v>
      </c>
    </row>
    <row r="138" spans="1:11" x14ac:dyDescent="0.2">
      <c r="A138" s="7" t="s">
        <v>343</v>
      </c>
      <c r="B138" s="7" t="s">
        <v>318</v>
      </c>
      <c r="D138" s="6">
        <v>43224.610614155099</v>
      </c>
      <c r="E138" s="8">
        <v>9.0501967592592596E-3</v>
      </c>
      <c r="F138" s="6">
        <v>43224.619664351798</v>
      </c>
      <c r="G138" s="7">
        <v>7.1809391975402797</v>
      </c>
      <c r="H138" s="8">
        <v>2.9289699074074101E-3</v>
      </c>
      <c r="I138" s="30" t="s">
        <v>381</v>
      </c>
      <c r="J138" s="7"/>
      <c r="K138" s="7">
        <v>7.1809391975402797</v>
      </c>
    </row>
    <row r="139" spans="1:11" x14ac:dyDescent="0.2">
      <c r="A139" s="7" t="s">
        <v>343</v>
      </c>
      <c r="B139" s="7" t="s">
        <v>318</v>
      </c>
      <c r="D139" s="6">
        <v>43224.622593321801</v>
      </c>
      <c r="E139" s="8">
        <v>1.48372337962963E-2</v>
      </c>
      <c r="F139" s="6">
        <v>43224.637430555602</v>
      </c>
      <c r="G139" s="7">
        <v>18.836420059204102</v>
      </c>
      <c r="H139" s="8">
        <v>1.6326736111111099E-3</v>
      </c>
      <c r="I139" s="30" t="s">
        <v>382</v>
      </c>
      <c r="J139" s="7"/>
      <c r="K139" s="7">
        <v>18.836420059204102</v>
      </c>
    </row>
    <row r="140" spans="1:11" x14ac:dyDescent="0.2">
      <c r="A140" s="7" t="s">
        <v>343</v>
      </c>
      <c r="B140" s="7" t="s">
        <v>318</v>
      </c>
      <c r="D140" s="6">
        <v>43224.639063229202</v>
      </c>
      <c r="E140" s="8">
        <v>1.33094560185185E-2</v>
      </c>
      <c r="F140" s="6">
        <v>43224.652372685203</v>
      </c>
      <c r="G140" s="7">
        <v>18.2456359863281</v>
      </c>
      <c r="H140" s="8">
        <v>9.6099537037036997E-2</v>
      </c>
      <c r="I140" s="30" t="s">
        <v>380</v>
      </c>
      <c r="J140" s="7"/>
      <c r="K140" s="7">
        <v>18.2456359863281</v>
      </c>
    </row>
    <row r="141" spans="1:11" x14ac:dyDescent="0.2">
      <c r="A141" s="7" t="s">
        <v>343</v>
      </c>
      <c r="B141" s="7" t="s">
        <v>318</v>
      </c>
      <c r="D141" s="6">
        <v>43224.7484722222</v>
      </c>
      <c r="E141" s="8">
        <v>1.7824074074074101E-3</v>
      </c>
      <c r="F141" s="6">
        <v>43224.750254629602</v>
      </c>
      <c r="G141" s="7">
        <v>8.0565707758069004E-3</v>
      </c>
      <c r="H141" s="8">
        <v>6.2275810185185203E-3</v>
      </c>
      <c r="I141" s="30" t="s">
        <v>380</v>
      </c>
      <c r="J141" s="7"/>
      <c r="K141" s="7">
        <v>6.4848042093217399E-3</v>
      </c>
    </row>
    <row r="142" spans="1:11" x14ac:dyDescent="0.2">
      <c r="A142" s="7" t="s">
        <v>343</v>
      </c>
      <c r="B142" s="7" t="s">
        <v>318</v>
      </c>
      <c r="D142" s="6">
        <v>43224.756482210702</v>
      </c>
      <c r="E142" s="8">
        <v>3.2441400462963003E-2</v>
      </c>
      <c r="F142" s="6">
        <v>43224.7889236111</v>
      </c>
      <c r="G142" s="7">
        <v>40.883068084716797</v>
      </c>
      <c r="H142" s="8">
        <v>5.8919328703703703E-3</v>
      </c>
      <c r="I142" s="30" t="s">
        <v>383</v>
      </c>
      <c r="J142" s="7"/>
      <c r="K142" s="7">
        <v>0</v>
      </c>
    </row>
    <row r="143" spans="1:11" x14ac:dyDescent="0.2">
      <c r="A143" s="7" t="s">
        <v>343</v>
      </c>
      <c r="B143" s="7" t="s">
        <v>318</v>
      </c>
      <c r="D143" s="6">
        <v>43224.794815544003</v>
      </c>
      <c r="E143" s="8">
        <v>1.44089930555556E-2</v>
      </c>
      <c r="F143" s="6">
        <v>43224.809224536999</v>
      </c>
      <c r="G143" s="7">
        <v>14.154408454895</v>
      </c>
      <c r="H143" s="8">
        <v>1.2432025462963001E-2</v>
      </c>
      <c r="I143" s="30" t="s">
        <v>346</v>
      </c>
      <c r="J143" s="7" t="s">
        <v>322</v>
      </c>
      <c r="K143" s="7">
        <v>0</v>
      </c>
    </row>
    <row r="144" spans="1:11" x14ac:dyDescent="0.2">
      <c r="A144" s="7" t="s">
        <v>343</v>
      </c>
      <c r="B144" s="7" t="s">
        <v>318</v>
      </c>
      <c r="D144" s="6">
        <v>43224.821656562497</v>
      </c>
      <c r="E144" s="8">
        <v>1.2926770833333301E-2</v>
      </c>
      <c r="F144" s="6">
        <v>43224.834583333301</v>
      </c>
      <c r="G144" s="7">
        <v>13.871922492981</v>
      </c>
      <c r="H144" s="8">
        <v>0.73387804398148104</v>
      </c>
      <c r="I144" s="30" t="s">
        <v>383</v>
      </c>
      <c r="J144" s="7"/>
      <c r="K144" s="7">
        <v>0</v>
      </c>
    </row>
    <row r="145" spans="1:11" x14ac:dyDescent="0.2">
      <c r="A145" s="7" t="s">
        <v>343</v>
      </c>
      <c r="B145" s="7" t="s">
        <v>318</v>
      </c>
      <c r="D145" s="6">
        <v>43225.568461377297</v>
      </c>
      <c r="E145" s="8">
        <v>2.77048611111111E-4</v>
      </c>
      <c r="F145" s="6">
        <v>43225.5687384259</v>
      </c>
      <c r="G145" s="7">
        <v>2.22805142402649E-2</v>
      </c>
      <c r="H145" s="8">
        <v>1.6760308217592601</v>
      </c>
      <c r="I145" s="30" t="s">
        <v>384</v>
      </c>
      <c r="J145" s="7"/>
      <c r="K145" s="7">
        <v>0</v>
      </c>
    </row>
    <row r="146" spans="1:11" x14ac:dyDescent="0.2">
      <c r="A146" s="7" t="s">
        <v>385</v>
      </c>
      <c r="B146" s="7" t="s">
        <v>318</v>
      </c>
      <c r="D146" s="6">
        <v>43220.305614155099</v>
      </c>
      <c r="E146" s="8">
        <v>1.1376585648148099E-2</v>
      </c>
      <c r="F146" s="6">
        <v>43220.316990740699</v>
      </c>
      <c r="G146" s="7">
        <v>9.7923011779785192</v>
      </c>
      <c r="H146" s="8">
        <v>6.76743402777778E-2</v>
      </c>
      <c r="I146" s="30" t="s">
        <v>346</v>
      </c>
      <c r="J146" s="7" t="s">
        <v>322</v>
      </c>
      <c r="K146" s="7">
        <v>9.7923011779785192</v>
      </c>
    </row>
    <row r="147" spans="1:11" x14ac:dyDescent="0.2">
      <c r="A147" s="7" t="s">
        <v>385</v>
      </c>
      <c r="B147" s="7" t="s">
        <v>318</v>
      </c>
      <c r="D147" s="6">
        <v>43220.384665081001</v>
      </c>
      <c r="E147" s="8">
        <v>6.0062152777777796E-3</v>
      </c>
      <c r="F147" s="6">
        <v>43220.3906712963</v>
      </c>
      <c r="G147" s="7">
        <v>3.5156216621398899</v>
      </c>
      <c r="H147" s="8">
        <v>0.1219690625</v>
      </c>
      <c r="I147" s="30" t="s">
        <v>346</v>
      </c>
      <c r="J147" s="7" t="s">
        <v>322</v>
      </c>
      <c r="K147" s="7">
        <v>3.5156216621398899</v>
      </c>
    </row>
    <row r="148" spans="1:11" x14ac:dyDescent="0.2">
      <c r="A148" s="7" t="s">
        <v>385</v>
      </c>
      <c r="B148" s="7" t="s">
        <v>318</v>
      </c>
      <c r="D148" s="6">
        <v>43220.5126403588</v>
      </c>
      <c r="E148" s="8">
        <v>7.4869560185185204E-3</v>
      </c>
      <c r="F148" s="6">
        <v>43220.520127314798</v>
      </c>
      <c r="G148" s="7">
        <v>3.63569283485413</v>
      </c>
      <c r="H148" s="8">
        <v>3.0764618055555599E-2</v>
      </c>
      <c r="I148" s="30" t="s">
        <v>363</v>
      </c>
      <c r="J148" s="7" t="s">
        <v>322</v>
      </c>
      <c r="K148" s="7">
        <v>3.63569283485413</v>
      </c>
    </row>
    <row r="149" spans="1:11" x14ac:dyDescent="0.2">
      <c r="A149" s="7" t="s">
        <v>385</v>
      </c>
      <c r="B149" s="7" t="s">
        <v>318</v>
      </c>
      <c r="D149" s="6">
        <v>43220.5508919329</v>
      </c>
      <c r="E149" s="8">
        <v>2.0682141203703701E-2</v>
      </c>
      <c r="F149" s="6">
        <v>43220.5715740741</v>
      </c>
      <c r="G149" s="7">
        <v>15.5404262542725</v>
      </c>
      <c r="H149" s="8">
        <v>2.8942476851851898E-3</v>
      </c>
      <c r="I149" s="30" t="s">
        <v>386</v>
      </c>
      <c r="J149" s="7"/>
      <c r="K149" s="7">
        <v>15.5404262542725</v>
      </c>
    </row>
    <row r="150" spans="1:11" x14ac:dyDescent="0.2">
      <c r="A150" s="7" t="s">
        <v>385</v>
      </c>
      <c r="B150" s="7" t="s">
        <v>318</v>
      </c>
      <c r="D150" s="6">
        <v>43220.5744683218</v>
      </c>
      <c r="E150" s="8">
        <v>1.46983449074074E-2</v>
      </c>
      <c r="F150" s="6">
        <v>43220.589166666701</v>
      </c>
      <c r="G150" s="7">
        <v>8.3923673629760707</v>
      </c>
      <c r="H150" s="8">
        <v>1.22758101851852E-3</v>
      </c>
      <c r="I150" s="30" t="s">
        <v>387</v>
      </c>
      <c r="J150" s="7"/>
      <c r="K150" s="7">
        <v>8.3923673629760707</v>
      </c>
    </row>
    <row r="151" spans="1:11" x14ac:dyDescent="0.2">
      <c r="A151" s="7" t="s">
        <v>385</v>
      </c>
      <c r="B151" s="7" t="s">
        <v>318</v>
      </c>
      <c r="D151" s="6">
        <v>43220.590394247702</v>
      </c>
      <c r="E151" s="8">
        <v>1.4524733796296299E-2</v>
      </c>
      <c r="F151" s="6">
        <v>43220.604918981502</v>
      </c>
      <c r="G151" s="7">
        <v>25.726314544677699</v>
      </c>
      <c r="H151" s="8">
        <v>1.76072916666667E-3</v>
      </c>
      <c r="I151" s="30" t="s">
        <v>388</v>
      </c>
      <c r="J151" s="7"/>
      <c r="K151" s="7">
        <v>25.726314544677699</v>
      </c>
    </row>
    <row r="152" spans="1:11" x14ac:dyDescent="0.2">
      <c r="A152" s="7" t="s">
        <v>385</v>
      </c>
      <c r="B152" s="7" t="s">
        <v>318</v>
      </c>
      <c r="D152" s="6">
        <v>43220.606679710603</v>
      </c>
      <c r="E152" s="8">
        <v>1.7114930555555601E-3</v>
      </c>
      <c r="F152" s="6">
        <v>43220.608391203699</v>
      </c>
      <c r="G152" s="7">
        <v>1.00439465045929</v>
      </c>
      <c r="H152" s="8">
        <v>9.8734143518518502E-3</v>
      </c>
      <c r="I152" s="30" t="s">
        <v>389</v>
      </c>
      <c r="J152" s="7"/>
      <c r="K152" s="7">
        <v>1.00439465045929</v>
      </c>
    </row>
    <row r="153" spans="1:11" x14ac:dyDescent="0.2">
      <c r="A153" s="7" t="s">
        <v>385</v>
      </c>
      <c r="B153" s="7" t="s">
        <v>318</v>
      </c>
      <c r="D153" s="6">
        <v>43220.618264618097</v>
      </c>
      <c r="E153" s="8">
        <v>1.07052893518519E-2</v>
      </c>
      <c r="F153" s="6">
        <v>43220.628969907397</v>
      </c>
      <c r="G153" s="7">
        <v>7.55593061447144</v>
      </c>
      <c r="H153" s="8">
        <v>2.4312847222222201E-3</v>
      </c>
      <c r="I153" s="30" t="s">
        <v>390</v>
      </c>
      <c r="J153" s="7"/>
      <c r="K153" s="7">
        <v>7.55593061447144</v>
      </c>
    </row>
    <row r="154" spans="1:11" x14ac:dyDescent="0.2">
      <c r="A154" s="7" t="s">
        <v>385</v>
      </c>
      <c r="B154" s="7" t="s">
        <v>318</v>
      </c>
      <c r="D154" s="6">
        <v>43220.631401192099</v>
      </c>
      <c r="E154" s="8">
        <v>1.25918634259259E-2</v>
      </c>
      <c r="F154" s="6">
        <v>43220.643993055601</v>
      </c>
      <c r="G154" s="7">
        <v>11.8609981536865</v>
      </c>
      <c r="H154" s="8">
        <v>1.8033136574074099E-2</v>
      </c>
      <c r="I154" s="30" t="s">
        <v>346</v>
      </c>
      <c r="J154" s="7" t="s">
        <v>322</v>
      </c>
      <c r="K154" s="7">
        <v>11.8609981536865</v>
      </c>
    </row>
    <row r="155" spans="1:11" x14ac:dyDescent="0.2">
      <c r="A155" s="7" t="s">
        <v>385</v>
      </c>
      <c r="B155" s="7" t="s">
        <v>318</v>
      </c>
      <c r="D155" s="6">
        <v>43220.662026192098</v>
      </c>
      <c r="E155" s="8">
        <v>6.5386226851851898E-3</v>
      </c>
      <c r="F155" s="6">
        <v>43220.668564814798</v>
      </c>
      <c r="G155" s="7">
        <v>6.7069435119628897</v>
      </c>
      <c r="H155" s="8">
        <v>1.2391550925925901E-3</v>
      </c>
      <c r="I155" s="30" t="s">
        <v>391</v>
      </c>
      <c r="J155" s="7"/>
      <c r="K155" s="7">
        <v>6.7069435119628897</v>
      </c>
    </row>
    <row r="156" spans="1:11" x14ac:dyDescent="0.2">
      <c r="A156" s="7" t="s">
        <v>385</v>
      </c>
      <c r="B156" s="7" t="s">
        <v>318</v>
      </c>
      <c r="D156" s="6">
        <v>43220.669803969897</v>
      </c>
      <c r="E156" s="8">
        <v>5.6836111111111098E-3</v>
      </c>
      <c r="F156" s="6">
        <v>43220.675487581</v>
      </c>
      <c r="G156" s="7">
        <v>4.5450029373168901</v>
      </c>
      <c r="H156" s="8">
        <v>0.63740666666666701</v>
      </c>
      <c r="I156" s="30" t="s">
        <v>392</v>
      </c>
      <c r="J156" s="7" t="s">
        <v>14</v>
      </c>
      <c r="K156" s="7">
        <v>4.5450029373168901</v>
      </c>
    </row>
    <row r="157" spans="1:11" x14ac:dyDescent="0.2">
      <c r="A157" s="7" t="s">
        <v>385</v>
      </c>
      <c r="B157" s="7" t="s">
        <v>318</v>
      </c>
      <c r="D157" s="6">
        <v>43221.312894247698</v>
      </c>
      <c r="E157" s="8">
        <v>1.6075659722222201E-2</v>
      </c>
      <c r="F157" s="6">
        <v>43221.328969907401</v>
      </c>
      <c r="G157" s="7">
        <v>10.9041604995728</v>
      </c>
      <c r="H157" s="8">
        <v>1.6182025462963E-2</v>
      </c>
      <c r="I157" s="30" t="s">
        <v>346</v>
      </c>
      <c r="J157" s="7" t="s">
        <v>322</v>
      </c>
      <c r="K157" s="7">
        <v>10.9041604995728</v>
      </c>
    </row>
    <row r="158" spans="1:11" x14ac:dyDescent="0.2">
      <c r="A158" s="7" t="s">
        <v>385</v>
      </c>
      <c r="B158" s="7" t="s">
        <v>318</v>
      </c>
      <c r="D158" s="6">
        <v>43221.345151932903</v>
      </c>
      <c r="E158" s="8">
        <v>1.26605671296296E-2</v>
      </c>
      <c r="F158" s="6">
        <v>43221.357812499999</v>
      </c>
      <c r="G158" s="7">
        <v>20.908447265625</v>
      </c>
      <c r="H158" s="8">
        <v>1.7419710648148099E-2</v>
      </c>
      <c r="I158" s="30" t="s">
        <v>348</v>
      </c>
      <c r="J158" s="7"/>
      <c r="K158" s="7">
        <v>20.908447265625</v>
      </c>
    </row>
    <row r="159" spans="1:11" x14ac:dyDescent="0.2">
      <c r="A159" s="7" t="s">
        <v>385</v>
      </c>
      <c r="B159" s="7" t="s">
        <v>318</v>
      </c>
      <c r="D159" s="6">
        <v>43221.375232210601</v>
      </c>
      <c r="E159" s="8">
        <v>4.0849189814814802E-3</v>
      </c>
      <c r="F159" s="6">
        <v>43221.379317129598</v>
      </c>
      <c r="G159" s="7">
        <v>3.3134357929229701</v>
      </c>
      <c r="H159" s="8">
        <v>3.6928587962963E-3</v>
      </c>
      <c r="I159" s="30" t="s">
        <v>321</v>
      </c>
      <c r="J159" s="7" t="s">
        <v>322</v>
      </c>
      <c r="K159" s="7">
        <v>3.3134357929229701</v>
      </c>
    </row>
    <row r="160" spans="1:11" x14ac:dyDescent="0.2">
      <c r="A160" s="7" t="s">
        <v>385</v>
      </c>
      <c r="B160" s="7" t="s">
        <v>318</v>
      </c>
      <c r="D160" s="6">
        <v>43221.3830099884</v>
      </c>
      <c r="E160" s="8">
        <v>7.4074074074074104E-7</v>
      </c>
      <c r="F160" s="6">
        <v>43221.383010729201</v>
      </c>
      <c r="G160" s="7">
        <v>0</v>
      </c>
      <c r="H160" s="8">
        <v>2.3133449074074098E-3</v>
      </c>
      <c r="I160" s="30" t="s">
        <v>321</v>
      </c>
      <c r="J160" s="7" t="s">
        <v>322</v>
      </c>
      <c r="K160" s="7">
        <v>0</v>
      </c>
    </row>
    <row r="161" spans="1:11" x14ac:dyDescent="0.2">
      <c r="A161" s="7" t="s">
        <v>385</v>
      </c>
      <c r="B161" s="7" t="s">
        <v>318</v>
      </c>
      <c r="D161" s="6">
        <v>43221.385324074101</v>
      </c>
      <c r="E161" s="8">
        <v>5.9027777777777802E-3</v>
      </c>
      <c r="F161" s="6">
        <v>43221.391226851898</v>
      </c>
      <c r="G161" s="7">
        <v>6.3029460906982404</v>
      </c>
      <c r="H161" s="8">
        <v>5.7067476851851897E-3</v>
      </c>
      <c r="I161" s="30" t="s">
        <v>393</v>
      </c>
      <c r="J161" s="7"/>
      <c r="K161" s="7">
        <v>6.3029460906982404</v>
      </c>
    </row>
    <row r="162" spans="1:11" x14ac:dyDescent="0.2">
      <c r="A162" s="7" t="s">
        <v>385</v>
      </c>
      <c r="B162" s="7" t="s">
        <v>318</v>
      </c>
      <c r="D162" s="6">
        <v>43221.396933599499</v>
      </c>
      <c r="E162" s="8">
        <v>4.8488078703703696E-3</v>
      </c>
      <c r="F162" s="6">
        <v>43221.401782407404</v>
      </c>
      <c r="G162" s="7">
        <v>3.7732195854186998</v>
      </c>
      <c r="H162" s="8">
        <v>3.7275810185185198E-3</v>
      </c>
      <c r="I162" s="30" t="s">
        <v>394</v>
      </c>
      <c r="J162" s="7"/>
      <c r="K162" s="7">
        <v>3.7732195854186998</v>
      </c>
    </row>
    <row r="163" spans="1:11" x14ac:dyDescent="0.2">
      <c r="A163" s="7" t="s">
        <v>385</v>
      </c>
      <c r="B163" s="7" t="s">
        <v>318</v>
      </c>
      <c r="D163" s="6">
        <v>43221.405509988399</v>
      </c>
      <c r="E163" s="8">
        <v>2.3205289351851899E-2</v>
      </c>
      <c r="F163" s="6">
        <v>43221.428715277798</v>
      </c>
      <c r="G163" s="7">
        <v>29.998447418212901</v>
      </c>
      <c r="H163" s="8">
        <v>7.4722951388888903E-2</v>
      </c>
      <c r="I163" s="30" t="s">
        <v>395</v>
      </c>
      <c r="J163" s="7"/>
      <c r="K163" s="7">
        <v>29.998447418212901</v>
      </c>
    </row>
    <row r="164" spans="1:11" x14ac:dyDescent="0.2">
      <c r="A164" s="7" t="s">
        <v>385</v>
      </c>
      <c r="B164" s="7" t="s">
        <v>318</v>
      </c>
      <c r="D164" s="6">
        <v>43221.5034382292</v>
      </c>
      <c r="E164" s="8">
        <v>8.8534375000000002E-3</v>
      </c>
      <c r="F164" s="6">
        <v>43221.512291666702</v>
      </c>
      <c r="G164" s="7">
        <v>16.532232284545898</v>
      </c>
      <c r="H164" s="8">
        <v>4.7923958333333299E-3</v>
      </c>
      <c r="I164" s="30" t="s">
        <v>335</v>
      </c>
      <c r="J164" s="7"/>
      <c r="K164" s="7">
        <v>16.532232284545898</v>
      </c>
    </row>
    <row r="165" spans="1:11" x14ac:dyDescent="0.2">
      <c r="A165" s="7" t="s">
        <v>385</v>
      </c>
      <c r="B165" s="7" t="s">
        <v>318</v>
      </c>
      <c r="D165" s="6">
        <v>43221.5170840625</v>
      </c>
      <c r="E165" s="8">
        <v>1.65386226851852E-2</v>
      </c>
      <c r="F165" s="6">
        <v>43221.533622685201</v>
      </c>
      <c r="G165" s="7">
        <v>17.301420211791999</v>
      </c>
      <c r="H165" s="8">
        <v>1.9914699074074101E-3</v>
      </c>
      <c r="I165" s="30" t="s">
        <v>396</v>
      </c>
      <c r="J165" s="7"/>
      <c r="K165" s="7">
        <v>17.301420211791999</v>
      </c>
    </row>
    <row r="166" spans="1:11" x14ac:dyDescent="0.2">
      <c r="A166" s="7" t="s">
        <v>385</v>
      </c>
      <c r="B166" s="7" t="s">
        <v>318</v>
      </c>
      <c r="D166" s="6">
        <v>43221.535614155102</v>
      </c>
      <c r="E166" s="8">
        <v>8.5409374999999999E-3</v>
      </c>
      <c r="F166" s="6">
        <v>43221.544155092597</v>
      </c>
      <c r="G166" s="7">
        <v>6.5696463584899902</v>
      </c>
      <c r="H166" s="8">
        <v>1.65632291666667E-2</v>
      </c>
      <c r="I166" s="30" t="s">
        <v>397</v>
      </c>
      <c r="J166" s="7"/>
      <c r="K166" s="7">
        <v>6.5696463584899902</v>
      </c>
    </row>
    <row r="167" spans="1:11" x14ac:dyDescent="0.2">
      <c r="A167" s="7" t="s">
        <v>385</v>
      </c>
      <c r="B167" s="7" t="s">
        <v>318</v>
      </c>
      <c r="D167" s="6">
        <v>43221.560718321802</v>
      </c>
      <c r="E167" s="8">
        <v>1.5670567129629599E-2</v>
      </c>
      <c r="F167" s="6">
        <v>43221.576388888898</v>
      </c>
      <c r="G167" s="7">
        <v>23.6856079101563</v>
      </c>
      <c r="H167" s="8">
        <v>2.3625810185185199E-3</v>
      </c>
      <c r="I167" s="30" t="s">
        <v>398</v>
      </c>
      <c r="J167" s="7"/>
      <c r="K167" s="7">
        <v>23.6856079101563</v>
      </c>
    </row>
    <row r="168" spans="1:11" x14ac:dyDescent="0.2">
      <c r="A168" s="7" t="s">
        <v>385</v>
      </c>
      <c r="B168" s="7" t="s">
        <v>318</v>
      </c>
      <c r="D168" s="6">
        <v>43221.578751469897</v>
      </c>
      <c r="E168" s="8">
        <v>1.0866585648148099E-2</v>
      </c>
      <c r="F168" s="6">
        <v>43221.589618055601</v>
      </c>
      <c r="G168" s="7">
        <v>11.912512779235801</v>
      </c>
      <c r="H168" s="8">
        <v>0.131655821759259</v>
      </c>
      <c r="I168" s="30" t="s">
        <v>346</v>
      </c>
      <c r="J168" s="7" t="s">
        <v>322</v>
      </c>
      <c r="K168" s="7">
        <v>11.912512779235801</v>
      </c>
    </row>
    <row r="169" spans="1:11" x14ac:dyDescent="0.2">
      <c r="A169" s="7" t="s">
        <v>385</v>
      </c>
      <c r="B169" s="7" t="s">
        <v>318</v>
      </c>
      <c r="D169" s="6">
        <v>43221.721273877301</v>
      </c>
      <c r="E169" s="8">
        <v>5.9837962962963004E-3</v>
      </c>
      <c r="F169" s="6">
        <v>43221.7272576736</v>
      </c>
      <c r="G169" s="7">
        <v>6.7205653190612802</v>
      </c>
      <c r="H169" s="8">
        <v>1.9791666666666699E-3</v>
      </c>
      <c r="I169" s="30" t="s">
        <v>391</v>
      </c>
      <c r="J169" s="7"/>
      <c r="K169" s="7">
        <v>6.7205653190612802</v>
      </c>
    </row>
    <row r="170" spans="1:11" x14ac:dyDescent="0.2">
      <c r="A170" s="7" t="s">
        <v>385</v>
      </c>
      <c r="B170" s="7" t="s">
        <v>318</v>
      </c>
      <c r="D170" s="6">
        <v>43221.7292368403</v>
      </c>
      <c r="E170" s="8">
        <v>4.8726851851851804E-3</v>
      </c>
      <c r="F170" s="6">
        <v>43221.734109525503</v>
      </c>
      <c r="G170" s="7">
        <v>4.5476183891296396</v>
      </c>
      <c r="H170" s="8">
        <v>0.57598379629629604</v>
      </c>
      <c r="I170" s="30" t="s">
        <v>392</v>
      </c>
      <c r="J170" s="7" t="s">
        <v>14</v>
      </c>
      <c r="K170" s="7">
        <v>4.5476183891296396</v>
      </c>
    </row>
    <row r="171" spans="1:11" x14ac:dyDescent="0.2">
      <c r="A171" s="7" t="s">
        <v>385</v>
      </c>
      <c r="B171" s="7" t="s">
        <v>318</v>
      </c>
      <c r="D171" s="6">
        <v>43222.310093321801</v>
      </c>
      <c r="E171" s="8">
        <v>1.2371956018518499E-2</v>
      </c>
      <c r="F171" s="6">
        <v>43222.322465277801</v>
      </c>
      <c r="G171" s="7">
        <v>9.7968559265136701</v>
      </c>
      <c r="H171" s="8">
        <v>2.5220636574074098E-2</v>
      </c>
      <c r="I171" s="30" t="s">
        <v>346</v>
      </c>
      <c r="J171" s="7" t="s">
        <v>322</v>
      </c>
      <c r="K171" s="7">
        <v>9.7968559265136701</v>
      </c>
    </row>
    <row r="172" spans="1:11" x14ac:dyDescent="0.2">
      <c r="A172" s="7" t="s">
        <v>385</v>
      </c>
      <c r="B172" s="7" t="s">
        <v>318</v>
      </c>
      <c r="D172" s="6">
        <v>43222.347685914297</v>
      </c>
      <c r="E172" s="8">
        <v>1.3182141203703699E-2</v>
      </c>
      <c r="F172" s="6">
        <v>43222.360868055599</v>
      </c>
      <c r="G172" s="7">
        <v>11.7857933044434</v>
      </c>
      <c r="H172" s="8">
        <v>2.81322916666667E-3</v>
      </c>
      <c r="I172" s="30" t="s">
        <v>369</v>
      </c>
      <c r="J172" s="7"/>
      <c r="K172" s="7">
        <v>11.7857933044434</v>
      </c>
    </row>
    <row r="173" spans="1:11" x14ac:dyDescent="0.2">
      <c r="A173" s="7" t="s">
        <v>385</v>
      </c>
      <c r="B173" s="7" t="s">
        <v>318</v>
      </c>
      <c r="D173" s="6">
        <v>43222.363681284703</v>
      </c>
      <c r="E173" s="8">
        <v>1.8518518518518501E-4</v>
      </c>
      <c r="F173" s="6">
        <v>43222.363866469903</v>
      </c>
      <c r="G173" s="7">
        <v>2.2577241063117998E-2</v>
      </c>
      <c r="H173" s="8">
        <v>1.9456018518518501E-2</v>
      </c>
      <c r="I173" s="30" t="s">
        <v>369</v>
      </c>
      <c r="J173" s="7"/>
      <c r="K173" s="7">
        <v>2.2577241063117998E-2</v>
      </c>
    </row>
    <row r="174" spans="1:11" x14ac:dyDescent="0.2">
      <c r="A174" s="7" t="s">
        <v>385</v>
      </c>
      <c r="B174" s="7" t="s">
        <v>318</v>
      </c>
      <c r="D174" s="6">
        <v>43222.3833224884</v>
      </c>
      <c r="E174" s="8">
        <v>6.8626967592592602E-3</v>
      </c>
      <c r="F174" s="6">
        <v>43222.390185185199</v>
      </c>
      <c r="G174" s="7">
        <v>4.9572873115539604</v>
      </c>
      <c r="H174" s="8">
        <v>8.0678587962963004E-3</v>
      </c>
      <c r="I174" s="30" t="s">
        <v>399</v>
      </c>
      <c r="J174" s="7"/>
      <c r="K174" s="7">
        <v>4.9572873115539604</v>
      </c>
    </row>
    <row r="175" spans="1:11" x14ac:dyDescent="0.2">
      <c r="A175" s="7" t="s">
        <v>385</v>
      </c>
      <c r="B175" s="7" t="s">
        <v>318</v>
      </c>
      <c r="D175" s="6">
        <v>43222.398253043997</v>
      </c>
      <c r="E175" s="8">
        <v>2.2677893518518498E-3</v>
      </c>
      <c r="F175" s="6">
        <v>43222.400520833296</v>
      </c>
      <c r="G175" s="7">
        <v>1.79394507408142</v>
      </c>
      <c r="H175" s="8">
        <v>3.1835995370370399E-3</v>
      </c>
      <c r="I175" s="30" t="s">
        <v>400</v>
      </c>
      <c r="J175" s="7"/>
      <c r="K175" s="7">
        <v>1.79394507408142</v>
      </c>
    </row>
    <row r="176" spans="1:11" x14ac:dyDescent="0.2">
      <c r="A176" s="7" t="s">
        <v>385</v>
      </c>
      <c r="B176" s="7" t="s">
        <v>318</v>
      </c>
      <c r="D176" s="6">
        <v>43222.403704432902</v>
      </c>
      <c r="E176" s="8">
        <v>1.00918634259259E-2</v>
      </c>
      <c r="F176" s="6">
        <v>43222.4137962963</v>
      </c>
      <c r="G176" s="7">
        <v>11.253369331359901</v>
      </c>
      <c r="H176" s="8">
        <v>1.5926655092592602E-2</v>
      </c>
      <c r="I176" s="30" t="s">
        <v>346</v>
      </c>
      <c r="J176" s="7" t="s">
        <v>322</v>
      </c>
      <c r="K176" s="7">
        <v>11.253369331359901</v>
      </c>
    </row>
    <row r="177" spans="1:11" x14ac:dyDescent="0.2">
      <c r="A177" s="7" t="s">
        <v>385</v>
      </c>
      <c r="B177" s="7" t="s">
        <v>318</v>
      </c>
      <c r="D177" s="6">
        <v>43222.429722951398</v>
      </c>
      <c r="E177" s="8">
        <v>1.45949074074074E-2</v>
      </c>
      <c r="F177" s="6">
        <v>43222.444317858797</v>
      </c>
      <c r="G177" s="7">
        <v>23.3436183929443</v>
      </c>
      <c r="H177" s="8">
        <v>4.3981481481481502E-3</v>
      </c>
      <c r="I177" s="30" t="s">
        <v>321</v>
      </c>
      <c r="J177" s="7" t="s">
        <v>322</v>
      </c>
      <c r="K177" s="7">
        <v>23.3436183929443</v>
      </c>
    </row>
    <row r="178" spans="1:11" x14ac:dyDescent="0.2">
      <c r="A178" s="7" t="s">
        <v>385</v>
      </c>
      <c r="B178" s="7" t="s">
        <v>318</v>
      </c>
      <c r="D178" s="6">
        <v>43222.448716006897</v>
      </c>
      <c r="E178" s="8">
        <v>1.00687152777778E-2</v>
      </c>
      <c r="F178" s="6">
        <v>43222.458784722199</v>
      </c>
      <c r="G178" s="7">
        <v>11.551302909851101</v>
      </c>
      <c r="H178" s="8">
        <v>4.8625810185185204E-3</v>
      </c>
      <c r="I178" s="30" t="s">
        <v>401</v>
      </c>
      <c r="J178" s="7"/>
      <c r="K178" s="7">
        <v>11.551302909851101</v>
      </c>
    </row>
    <row r="179" spans="1:11" x14ac:dyDescent="0.2">
      <c r="A179" s="7" t="s">
        <v>385</v>
      </c>
      <c r="B179" s="7" t="s">
        <v>318</v>
      </c>
      <c r="D179" s="6">
        <v>43222.463647303201</v>
      </c>
      <c r="E179" s="8">
        <v>6.6304745370370398E-3</v>
      </c>
      <c r="F179" s="6">
        <v>43222.4702777778</v>
      </c>
      <c r="G179" s="7">
        <v>6.0157546997070304</v>
      </c>
      <c r="H179" s="8">
        <v>2.26172106481481E-2</v>
      </c>
      <c r="I179" s="30" t="s">
        <v>329</v>
      </c>
      <c r="J179" s="7"/>
      <c r="K179" s="7">
        <v>6.0157546997070304</v>
      </c>
    </row>
    <row r="180" spans="1:11" x14ac:dyDescent="0.2">
      <c r="A180" s="7" t="s">
        <v>385</v>
      </c>
      <c r="B180" s="7" t="s">
        <v>318</v>
      </c>
      <c r="D180" s="6">
        <v>43222.492894988398</v>
      </c>
      <c r="E180" s="8">
        <v>9.8712152777777808E-3</v>
      </c>
      <c r="F180" s="6">
        <v>43222.502766203703</v>
      </c>
      <c r="G180" s="7">
        <v>5.6202774047851598</v>
      </c>
      <c r="H180" s="8">
        <v>1.19567476851852E-2</v>
      </c>
      <c r="I180" s="30" t="s">
        <v>387</v>
      </c>
      <c r="J180" s="7"/>
      <c r="K180" s="7">
        <v>5.6202774047851598</v>
      </c>
    </row>
    <row r="181" spans="1:11" x14ac:dyDescent="0.2">
      <c r="A181" s="7" t="s">
        <v>385</v>
      </c>
      <c r="B181" s="7" t="s">
        <v>318</v>
      </c>
      <c r="D181" s="6">
        <v>43222.514722951397</v>
      </c>
      <c r="E181" s="8">
        <v>1.05548263888889E-2</v>
      </c>
      <c r="F181" s="6">
        <v>43222.525277777801</v>
      </c>
      <c r="G181" s="7">
        <v>11.8877410888672</v>
      </c>
      <c r="H181" s="8">
        <v>2.1701388888888899E-2</v>
      </c>
      <c r="I181" s="30" t="s">
        <v>402</v>
      </c>
      <c r="J181" s="7"/>
      <c r="K181" s="7">
        <v>11.8877410888672</v>
      </c>
    </row>
    <row r="182" spans="1:11" x14ac:dyDescent="0.2">
      <c r="A182" s="7" t="s">
        <v>385</v>
      </c>
      <c r="B182" s="7" t="s">
        <v>318</v>
      </c>
      <c r="D182" s="6">
        <v>43222.546979166698</v>
      </c>
      <c r="E182" s="8">
        <v>7.4652777777777799E-3</v>
      </c>
      <c r="F182" s="6">
        <v>43222.554444444402</v>
      </c>
      <c r="G182" s="7">
        <v>3.5379579067230198</v>
      </c>
      <c r="H182" s="8">
        <v>3.34266550925926E-2</v>
      </c>
      <c r="I182" s="30" t="s">
        <v>403</v>
      </c>
      <c r="J182" s="7"/>
      <c r="K182" s="7">
        <v>3.5379579067230198</v>
      </c>
    </row>
    <row r="183" spans="1:11" x14ac:dyDescent="0.2">
      <c r="A183" s="7" t="s">
        <v>385</v>
      </c>
      <c r="B183" s="7" t="s">
        <v>318</v>
      </c>
      <c r="D183" s="6">
        <v>43222.587871099502</v>
      </c>
      <c r="E183" s="8">
        <v>1.14691782407407E-2</v>
      </c>
      <c r="F183" s="6">
        <v>43222.599340277797</v>
      </c>
      <c r="G183" s="7">
        <v>3.5417788028717001</v>
      </c>
      <c r="H183" s="8">
        <v>4.6369212962962998E-4</v>
      </c>
      <c r="I183" s="30" t="s">
        <v>404</v>
      </c>
      <c r="J183" s="7"/>
      <c r="K183" s="7">
        <v>3.5417788028717001</v>
      </c>
    </row>
    <row r="184" spans="1:11" x14ac:dyDescent="0.2">
      <c r="A184" s="7" t="s">
        <v>385</v>
      </c>
      <c r="B184" s="7" t="s">
        <v>318</v>
      </c>
      <c r="D184" s="6">
        <v>43222.599803969897</v>
      </c>
      <c r="E184" s="8">
        <v>2.19178240740741E-4</v>
      </c>
      <c r="F184" s="6">
        <v>43222.600023148101</v>
      </c>
      <c r="G184" s="7">
        <v>2.3478634655475599E-2</v>
      </c>
      <c r="H184" s="8">
        <v>1.0580173611111099E-2</v>
      </c>
      <c r="I184" s="30" t="s">
        <v>405</v>
      </c>
      <c r="J184" s="7"/>
      <c r="K184" s="7">
        <v>2.3478634655475599E-2</v>
      </c>
    </row>
    <row r="185" spans="1:11" x14ac:dyDescent="0.2">
      <c r="A185" s="7" t="s">
        <v>385</v>
      </c>
      <c r="B185" s="7" t="s">
        <v>318</v>
      </c>
      <c r="D185" s="6">
        <v>43222.610603321802</v>
      </c>
      <c r="E185" s="8">
        <v>1.9940659722222202E-2</v>
      </c>
      <c r="F185" s="6">
        <v>43222.630543981497</v>
      </c>
      <c r="G185" s="7">
        <v>20.622028350830099</v>
      </c>
      <c r="H185" s="8">
        <v>9.6303587962963001E-3</v>
      </c>
      <c r="I185" s="30" t="s">
        <v>369</v>
      </c>
      <c r="J185" s="7"/>
      <c r="K185" s="7">
        <v>20.622028350830099</v>
      </c>
    </row>
    <row r="186" spans="1:11" x14ac:dyDescent="0.2">
      <c r="A186" s="7" t="s">
        <v>385</v>
      </c>
      <c r="B186" s="7" t="s">
        <v>318</v>
      </c>
      <c r="D186" s="6">
        <v>43222.640174340297</v>
      </c>
      <c r="E186" s="8">
        <v>1.4235381944444399E-2</v>
      </c>
      <c r="F186" s="6">
        <v>43222.654409722199</v>
      </c>
      <c r="G186" s="7">
        <v>10.6613502502441</v>
      </c>
      <c r="H186" s="8">
        <v>3.1332488425925897E-2</v>
      </c>
      <c r="I186" s="30" t="s">
        <v>346</v>
      </c>
      <c r="J186" s="7" t="s">
        <v>322</v>
      </c>
      <c r="K186" s="7">
        <v>10.6613502502441</v>
      </c>
    </row>
    <row r="187" spans="1:11" x14ac:dyDescent="0.2">
      <c r="A187" s="7" t="s">
        <v>385</v>
      </c>
      <c r="B187" s="7" t="s">
        <v>318</v>
      </c>
      <c r="D187" s="6">
        <v>43222.685742210597</v>
      </c>
      <c r="E187" s="8">
        <v>6.5386111111111096E-3</v>
      </c>
      <c r="F187" s="6">
        <v>43222.692280821801</v>
      </c>
      <c r="G187" s="7">
        <v>6.7202744483947798</v>
      </c>
      <c r="H187" s="8">
        <v>1.41203703703704E-3</v>
      </c>
      <c r="I187" s="30" t="s">
        <v>391</v>
      </c>
      <c r="J187" s="7"/>
      <c r="K187" s="7">
        <v>6.7202744483947798</v>
      </c>
    </row>
    <row r="188" spans="1:11" x14ac:dyDescent="0.2">
      <c r="A188" s="7" t="s">
        <v>385</v>
      </c>
      <c r="B188" s="7" t="s">
        <v>318</v>
      </c>
      <c r="D188" s="6">
        <v>43222.693692858797</v>
      </c>
      <c r="E188" s="8">
        <v>5.3233449074074103E-3</v>
      </c>
      <c r="F188" s="6">
        <v>43222.699016203696</v>
      </c>
      <c r="G188" s="7">
        <v>4.7088713645935103</v>
      </c>
      <c r="H188" s="8">
        <v>0.60928387731481504</v>
      </c>
      <c r="I188" s="30" t="s">
        <v>392</v>
      </c>
      <c r="J188" s="7" t="s">
        <v>14</v>
      </c>
      <c r="K188" s="7">
        <v>4.7088713645935103</v>
      </c>
    </row>
    <row r="189" spans="1:11" x14ac:dyDescent="0.2">
      <c r="A189" s="7" t="s">
        <v>385</v>
      </c>
      <c r="B189" s="7" t="s">
        <v>318</v>
      </c>
      <c r="D189" s="6">
        <v>43223.308300081</v>
      </c>
      <c r="E189" s="8">
        <v>1.2209178240740699E-2</v>
      </c>
      <c r="F189" s="6">
        <v>43223.320509259298</v>
      </c>
      <c r="G189" s="7">
        <v>9.7812652587890607</v>
      </c>
      <c r="H189" s="8">
        <v>1.3218321759259299E-2</v>
      </c>
      <c r="I189" s="30" t="s">
        <v>346</v>
      </c>
      <c r="J189" s="7" t="s">
        <v>322</v>
      </c>
      <c r="K189" s="7">
        <v>9.7812652587890607</v>
      </c>
    </row>
    <row r="190" spans="1:11" x14ac:dyDescent="0.2">
      <c r="A190" s="7" t="s">
        <v>385</v>
      </c>
      <c r="B190" s="7" t="s">
        <v>318</v>
      </c>
      <c r="D190" s="6">
        <v>43223.333727580997</v>
      </c>
      <c r="E190" s="8">
        <v>2.3951041666666699E-3</v>
      </c>
      <c r="F190" s="6">
        <v>43223.336122685199</v>
      </c>
      <c r="G190" s="7">
        <v>1.7647955417633101</v>
      </c>
      <c r="H190" s="8">
        <v>1.58637731481481E-3</v>
      </c>
      <c r="I190" s="30" t="s">
        <v>352</v>
      </c>
      <c r="J190" s="7"/>
      <c r="K190" s="7">
        <v>1.7647955417633101</v>
      </c>
    </row>
    <row r="191" spans="1:11" x14ac:dyDescent="0.2">
      <c r="A191" s="7" t="s">
        <v>385</v>
      </c>
      <c r="B191" s="7" t="s">
        <v>318</v>
      </c>
      <c r="D191" s="6">
        <v>43223.3377090625</v>
      </c>
      <c r="E191" s="8">
        <v>2.1851122685185201E-2</v>
      </c>
      <c r="F191" s="6">
        <v>43223.359560185199</v>
      </c>
      <c r="G191" s="7">
        <v>34.806243896484403</v>
      </c>
      <c r="H191" s="8">
        <v>2.2917395833333298E-2</v>
      </c>
      <c r="I191" s="30" t="s">
        <v>406</v>
      </c>
      <c r="J191" s="7"/>
      <c r="K191" s="7">
        <v>34.806243896484403</v>
      </c>
    </row>
    <row r="192" spans="1:11" x14ac:dyDescent="0.2">
      <c r="A192" s="7" t="s">
        <v>385</v>
      </c>
      <c r="B192" s="7" t="s">
        <v>318</v>
      </c>
      <c r="D192" s="6">
        <v>43223.382477580999</v>
      </c>
      <c r="E192" s="8">
        <v>1.01034375E-2</v>
      </c>
      <c r="F192" s="6">
        <v>43223.392581018503</v>
      </c>
      <c r="G192" s="7">
        <v>8.8784408569335902</v>
      </c>
      <c r="H192" s="8">
        <v>6.2746180555555602E-3</v>
      </c>
      <c r="I192" s="30" t="s">
        <v>407</v>
      </c>
      <c r="J192" s="7"/>
      <c r="K192" s="7">
        <v>8.8784408569335902</v>
      </c>
    </row>
    <row r="193" spans="1:11" x14ac:dyDescent="0.2">
      <c r="A193" s="7" t="s">
        <v>385</v>
      </c>
      <c r="B193" s="7" t="s">
        <v>318</v>
      </c>
      <c r="D193" s="6">
        <v>43223.398855636602</v>
      </c>
      <c r="E193" s="8">
        <v>9.2346412037036998E-3</v>
      </c>
      <c r="F193" s="6">
        <v>43223.408090277801</v>
      </c>
      <c r="G193" s="7">
        <v>4.7956185340881303</v>
      </c>
      <c r="H193" s="8">
        <v>4.4220254629629601E-3</v>
      </c>
      <c r="I193" s="30" t="s">
        <v>408</v>
      </c>
      <c r="J193" s="7"/>
      <c r="K193" s="7">
        <v>4.7956185340881303</v>
      </c>
    </row>
    <row r="194" spans="1:11" x14ac:dyDescent="0.2">
      <c r="A194" s="7" t="s">
        <v>385</v>
      </c>
      <c r="B194" s="7" t="s">
        <v>318</v>
      </c>
      <c r="D194" s="6">
        <v>43223.412512303199</v>
      </c>
      <c r="E194" s="8">
        <v>1.4733067129629599E-2</v>
      </c>
      <c r="F194" s="6">
        <v>43223.427245370403</v>
      </c>
      <c r="G194" s="7">
        <v>17.947669982910199</v>
      </c>
      <c r="H194" s="8">
        <v>3.0099884259259298E-3</v>
      </c>
      <c r="I194" s="30" t="s">
        <v>409</v>
      </c>
      <c r="J194" s="7"/>
      <c r="K194" s="7">
        <v>17.947669982910199</v>
      </c>
    </row>
    <row r="195" spans="1:11" x14ac:dyDescent="0.2">
      <c r="A195" s="7" t="s">
        <v>385</v>
      </c>
      <c r="B195" s="7" t="s">
        <v>318</v>
      </c>
      <c r="D195" s="6">
        <v>43223.430255358799</v>
      </c>
      <c r="E195" s="8">
        <v>8.1358449074074093E-3</v>
      </c>
      <c r="F195" s="6">
        <v>43223.438391203701</v>
      </c>
      <c r="G195" s="7">
        <v>8.26007175445557</v>
      </c>
      <c r="H195" s="8">
        <v>3.7623032407407401E-3</v>
      </c>
      <c r="I195" s="30" t="s">
        <v>410</v>
      </c>
      <c r="J195" s="7"/>
      <c r="K195" s="7">
        <v>8.26007175445557</v>
      </c>
    </row>
    <row r="196" spans="1:11" x14ac:dyDescent="0.2">
      <c r="A196" s="7" t="s">
        <v>385</v>
      </c>
      <c r="B196" s="7" t="s">
        <v>318</v>
      </c>
      <c r="D196" s="6">
        <v>43223.442153506898</v>
      </c>
      <c r="E196" s="8">
        <v>3.17056712962963E-3</v>
      </c>
      <c r="F196" s="6">
        <v>43223.445324074099</v>
      </c>
      <c r="G196" s="7">
        <v>1.42202413082123</v>
      </c>
      <c r="H196" s="8">
        <v>3.0094062500000001E-2</v>
      </c>
      <c r="I196" s="30" t="s">
        <v>411</v>
      </c>
      <c r="J196" s="7"/>
      <c r="K196" s="7">
        <v>1.42202413082123</v>
      </c>
    </row>
    <row r="197" spans="1:11" x14ac:dyDescent="0.2">
      <c r="A197" s="7" t="s">
        <v>385</v>
      </c>
      <c r="B197" s="7" t="s">
        <v>318</v>
      </c>
      <c r="D197" s="6">
        <v>43223.475418136601</v>
      </c>
      <c r="E197" s="8">
        <v>1.6908252314814801E-2</v>
      </c>
      <c r="F197" s="6">
        <v>43223.4923263889</v>
      </c>
      <c r="G197" s="7">
        <v>9.3236055374145508</v>
      </c>
      <c r="H197" s="8">
        <v>5.2003043981481499E-2</v>
      </c>
      <c r="I197" s="30" t="s">
        <v>412</v>
      </c>
      <c r="J197" s="7"/>
      <c r="K197" s="7">
        <v>9.3236055374145508</v>
      </c>
    </row>
    <row r="198" spans="1:11" x14ac:dyDescent="0.2">
      <c r="A198" s="7" t="s">
        <v>385</v>
      </c>
      <c r="B198" s="7" t="s">
        <v>318</v>
      </c>
      <c r="D198" s="6">
        <v>43223.544329432902</v>
      </c>
      <c r="E198" s="8">
        <v>3.5872337962963002E-3</v>
      </c>
      <c r="F198" s="6">
        <v>43223.547916666699</v>
      </c>
      <c r="G198" s="7">
        <v>1.5930927991867101</v>
      </c>
      <c r="H198" s="8">
        <v>2.0377662037037001E-3</v>
      </c>
      <c r="I198" s="30" t="s">
        <v>413</v>
      </c>
      <c r="J198" s="7"/>
      <c r="K198" s="7">
        <v>1.5930927991867101</v>
      </c>
    </row>
    <row r="199" spans="1:11" x14ac:dyDescent="0.2">
      <c r="A199" s="7" t="s">
        <v>385</v>
      </c>
      <c r="B199" s="7" t="s">
        <v>318</v>
      </c>
      <c r="D199" s="6">
        <v>43223.5499544329</v>
      </c>
      <c r="E199" s="8">
        <v>3.06640046296296E-3</v>
      </c>
      <c r="F199" s="6">
        <v>43223.5530208333</v>
      </c>
      <c r="G199" s="7">
        <v>1.82890820503235</v>
      </c>
      <c r="H199" s="8">
        <v>1.47063657407407E-3</v>
      </c>
      <c r="I199" s="30" t="s">
        <v>414</v>
      </c>
      <c r="J199" s="7"/>
      <c r="K199" s="7">
        <v>1.82890820503235</v>
      </c>
    </row>
    <row r="200" spans="1:11" x14ac:dyDescent="0.2">
      <c r="A200" s="7" t="s">
        <v>385</v>
      </c>
      <c r="B200" s="7" t="s">
        <v>318</v>
      </c>
      <c r="D200" s="6">
        <v>43223.554491469898</v>
      </c>
      <c r="E200" s="8">
        <v>2.4073344907407399E-2</v>
      </c>
      <c r="F200" s="6">
        <v>43223.578564814801</v>
      </c>
      <c r="G200" s="7">
        <v>17.602788925170898</v>
      </c>
      <c r="H200" s="8">
        <v>5.0868784722222199E-2</v>
      </c>
      <c r="I200" s="30" t="s">
        <v>346</v>
      </c>
      <c r="J200" s="7" t="s">
        <v>322</v>
      </c>
      <c r="K200" s="7">
        <v>17.602788925170898</v>
      </c>
    </row>
    <row r="201" spans="1:11" x14ac:dyDescent="0.2">
      <c r="A201" s="7" t="s">
        <v>385</v>
      </c>
      <c r="B201" s="7" t="s">
        <v>318</v>
      </c>
      <c r="D201" s="6">
        <v>43223.629433599497</v>
      </c>
      <c r="E201" s="8">
        <v>5.3117708333333298E-3</v>
      </c>
      <c r="F201" s="6">
        <v>43223.6347453704</v>
      </c>
      <c r="G201" s="7">
        <v>3.0400245189666699</v>
      </c>
      <c r="H201" s="8">
        <v>1.13664699074074E-2</v>
      </c>
      <c r="I201" s="30" t="s">
        <v>415</v>
      </c>
      <c r="J201" s="7"/>
      <c r="K201" s="7">
        <v>3.0400245189666699</v>
      </c>
    </row>
    <row r="202" spans="1:11" x14ac:dyDescent="0.2">
      <c r="A202" s="7" t="s">
        <v>385</v>
      </c>
      <c r="B202" s="7" t="s">
        <v>318</v>
      </c>
      <c r="D202" s="6">
        <v>43223.646111840302</v>
      </c>
      <c r="E202" s="8">
        <v>4.6173263888888904E-3</v>
      </c>
      <c r="F202" s="6">
        <v>43223.6507291667</v>
      </c>
      <c r="G202" s="7">
        <v>3.0046546459197998</v>
      </c>
      <c r="H202" s="8">
        <v>6.7838773148148103E-3</v>
      </c>
      <c r="I202" s="30" t="s">
        <v>346</v>
      </c>
      <c r="J202" s="7" t="s">
        <v>322</v>
      </c>
      <c r="K202" s="7">
        <v>3.0046546459197998</v>
      </c>
    </row>
    <row r="203" spans="1:11" x14ac:dyDescent="0.2">
      <c r="A203" s="7" t="s">
        <v>385</v>
      </c>
      <c r="B203" s="7" t="s">
        <v>318</v>
      </c>
      <c r="D203" s="6">
        <v>43223.657513044003</v>
      </c>
      <c r="E203" s="8">
        <v>6.8272337962963E-3</v>
      </c>
      <c r="F203" s="6">
        <v>43223.664340277799</v>
      </c>
      <c r="G203" s="7">
        <v>6.6983628273010298</v>
      </c>
      <c r="H203" s="8">
        <v>2.14193287037037E-3</v>
      </c>
      <c r="I203" s="30" t="s">
        <v>391</v>
      </c>
      <c r="J203" s="7"/>
      <c r="K203" s="7">
        <v>6.6983628273010298</v>
      </c>
    </row>
    <row r="204" spans="1:11" x14ac:dyDescent="0.2">
      <c r="A204" s="7" t="s">
        <v>385</v>
      </c>
      <c r="B204" s="7" t="s">
        <v>318</v>
      </c>
      <c r="D204" s="6">
        <v>43223.666482210603</v>
      </c>
      <c r="E204" s="8">
        <v>7.2793634259259296E-3</v>
      </c>
      <c r="F204" s="6">
        <v>43223.6737615741</v>
      </c>
      <c r="G204" s="7">
        <v>4.7401576042175302</v>
      </c>
      <c r="H204" s="8">
        <v>0.65471137731481499</v>
      </c>
      <c r="I204" s="30" t="s">
        <v>392</v>
      </c>
      <c r="J204" s="7" t="s">
        <v>14</v>
      </c>
      <c r="K204" s="7">
        <v>4.7401576042175302</v>
      </c>
    </row>
    <row r="205" spans="1:11" x14ac:dyDescent="0.2">
      <c r="A205" s="7" t="s">
        <v>385</v>
      </c>
      <c r="B205" s="7" t="s">
        <v>318</v>
      </c>
      <c r="D205" s="6">
        <v>43224.328472951398</v>
      </c>
      <c r="E205" s="8">
        <v>1.29159375E-2</v>
      </c>
      <c r="F205" s="6">
        <v>43224.341388888897</v>
      </c>
      <c r="G205" s="7">
        <v>10.5088710784912</v>
      </c>
      <c r="H205" s="8">
        <v>4.1934340277777801E-2</v>
      </c>
      <c r="I205" s="30" t="s">
        <v>346</v>
      </c>
      <c r="J205" s="7" t="s">
        <v>322</v>
      </c>
      <c r="K205" s="7">
        <v>10.5088710784912</v>
      </c>
    </row>
    <row r="206" spans="1:11" x14ac:dyDescent="0.2">
      <c r="A206" s="7" t="s">
        <v>385</v>
      </c>
      <c r="B206" s="7" t="s">
        <v>318</v>
      </c>
      <c r="D206" s="6">
        <v>43224.383323229202</v>
      </c>
      <c r="E206" s="8">
        <v>1.52763078703704E-2</v>
      </c>
      <c r="F206" s="6">
        <v>43224.398599537002</v>
      </c>
      <c r="G206" s="7">
        <v>12.796831130981399</v>
      </c>
      <c r="H206" s="8">
        <v>6.8634259259259299E-3</v>
      </c>
      <c r="I206" s="30" t="s">
        <v>416</v>
      </c>
      <c r="J206" s="7"/>
      <c r="K206" s="7">
        <v>12.796831130981399</v>
      </c>
    </row>
    <row r="207" spans="1:11" x14ac:dyDescent="0.2">
      <c r="A207" s="7" t="s">
        <v>385</v>
      </c>
      <c r="B207" s="7" t="s">
        <v>318</v>
      </c>
      <c r="D207" s="6">
        <v>43224.405462962997</v>
      </c>
      <c r="E207" s="8">
        <v>2.7900810185185199E-3</v>
      </c>
      <c r="F207" s="6">
        <v>43224.408253043999</v>
      </c>
      <c r="G207" s="7">
        <v>1.88317918777466</v>
      </c>
      <c r="H207" s="8">
        <v>1.14706481481481E-2</v>
      </c>
      <c r="I207" s="30" t="s">
        <v>417</v>
      </c>
      <c r="J207" s="7"/>
      <c r="K207" s="7">
        <v>1.88317918777466</v>
      </c>
    </row>
    <row r="208" spans="1:11" x14ac:dyDescent="0.2">
      <c r="A208" s="7" t="s">
        <v>385</v>
      </c>
      <c r="B208" s="7" t="s">
        <v>318</v>
      </c>
      <c r="D208" s="6">
        <v>43224.419723692103</v>
      </c>
      <c r="E208" s="8">
        <v>4.1304745370370401E-3</v>
      </c>
      <c r="F208" s="6">
        <v>43224.4238541667</v>
      </c>
      <c r="G208" s="7">
        <v>4.0228419303893999</v>
      </c>
      <c r="H208" s="8">
        <v>5.0470254629629598E-3</v>
      </c>
      <c r="I208" s="30" t="s">
        <v>392</v>
      </c>
      <c r="J208" s="7" t="s">
        <v>14</v>
      </c>
      <c r="K208" s="7">
        <v>4.0228419303893999</v>
      </c>
    </row>
    <row r="209" spans="1:11" x14ac:dyDescent="0.2">
      <c r="A209" s="7" t="s">
        <v>385</v>
      </c>
      <c r="B209" s="7" t="s">
        <v>318</v>
      </c>
      <c r="D209" s="6">
        <v>43224.428901192099</v>
      </c>
      <c r="E209" s="8">
        <v>5.0687152777777796E-3</v>
      </c>
      <c r="F209" s="6">
        <v>43224.433969907397</v>
      </c>
      <c r="G209" s="7">
        <v>2.5091516971588099</v>
      </c>
      <c r="H209" s="8">
        <v>8.3480324074074099E-4</v>
      </c>
      <c r="I209" s="30" t="s">
        <v>418</v>
      </c>
      <c r="J209" s="7"/>
      <c r="K209" s="7">
        <v>2.5091516971588099</v>
      </c>
    </row>
    <row r="210" spans="1:11" x14ac:dyDescent="0.2">
      <c r="A210" s="7" t="s">
        <v>385</v>
      </c>
      <c r="B210" s="7" t="s">
        <v>318</v>
      </c>
      <c r="D210" s="6">
        <v>43224.434804710603</v>
      </c>
      <c r="E210" s="8">
        <v>5.17925115740741E-2</v>
      </c>
      <c r="F210" s="6">
        <v>43224.486597222203</v>
      </c>
      <c r="G210" s="7">
        <v>94.850135803222699</v>
      </c>
      <c r="H210" s="8">
        <v>3.7049340277777801E-2</v>
      </c>
      <c r="I210" s="30" t="s">
        <v>419</v>
      </c>
      <c r="J210" s="7"/>
      <c r="K210" s="7">
        <v>94.850135803222699</v>
      </c>
    </row>
    <row r="211" spans="1:11" x14ac:dyDescent="0.2">
      <c r="A211" s="7" t="s">
        <v>385</v>
      </c>
      <c r="B211" s="7" t="s">
        <v>318</v>
      </c>
      <c r="D211" s="6">
        <v>43224.523646562498</v>
      </c>
      <c r="E211" s="8">
        <v>4.7677893518518503E-3</v>
      </c>
      <c r="F211" s="6">
        <v>43224.528414351902</v>
      </c>
      <c r="G211" s="7">
        <v>3.4962029457092298</v>
      </c>
      <c r="H211" s="8">
        <v>8.4132673611111097E-2</v>
      </c>
      <c r="I211" s="30" t="s">
        <v>420</v>
      </c>
      <c r="J211" s="7"/>
      <c r="K211" s="7">
        <v>3.4962029457092298</v>
      </c>
    </row>
    <row r="212" spans="1:11" x14ac:dyDescent="0.2">
      <c r="A212" s="7" t="s">
        <v>385</v>
      </c>
      <c r="B212" s="7" t="s">
        <v>318</v>
      </c>
      <c r="D212" s="6">
        <v>43224.612547025499</v>
      </c>
      <c r="E212" s="8">
        <v>4.9645486111111097E-3</v>
      </c>
      <c r="F212" s="6">
        <v>43224.617511574099</v>
      </c>
      <c r="G212" s="7">
        <v>3.6275501251220699</v>
      </c>
      <c r="H212" s="8">
        <v>9.27322106481481E-2</v>
      </c>
      <c r="I212" s="30" t="s">
        <v>419</v>
      </c>
      <c r="J212" s="7"/>
      <c r="K212" s="7">
        <v>3.6275501251220699</v>
      </c>
    </row>
    <row r="213" spans="1:11" x14ac:dyDescent="0.2">
      <c r="A213" s="7" t="s">
        <v>385</v>
      </c>
      <c r="B213" s="7" t="s">
        <v>318</v>
      </c>
      <c r="D213" s="6">
        <v>43224.710243784699</v>
      </c>
      <c r="E213" s="8">
        <v>4.8680555555555602E-2</v>
      </c>
      <c r="F213" s="6">
        <v>43224.758924340298</v>
      </c>
      <c r="G213" s="7">
        <v>93.152969360351605</v>
      </c>
      <c r="H213" s="8">
        <v>1.47064814814815E-3</v>
      </c>
      <c r="I213" s="30" t="s">
        <v>391</v>
      </c>
      <c r="J213" s="7"/>
      <c r="K213" s="7">
        <v>76.164520263671903</v>
      </c>
    </row>
    <row r="214" spans="1:11" x14ac:dyDescent="0.2">
      <c r="A214" s="7" t="s">
        <v>385</v>
      </c>
      <c r="B214" s="7" t="s">
        <v>318</v>
      </c>
      <c r="D214" s="6">
        <v>43224.7603949884</v>
      </c>
      <c r="E214" s="8">
        <v>5.4962152777777804E-3</v>
      </c>
      <c r="F214" s="6">
        <v>43224.7658912037</v>
      </c>
      <c r="G214" s="7">
        <v>4.7160897254943803</v>
      </c>
      <c r="H214" s="8">
        <v>0.70847295138888899</v>
      </c>
      <c r="I214" s="30" t="s">
        <v>392</v>
      </c>
      <c r="J214" s="7" t="s">
        <v>14</v>
      </c>
      <c r="K214" s="7">
        <v>0</v>
      </c>
    </row>
    <row r="215" spans="1:11" x14ac:dyDescent="0.2">
      <c r="A215" s="7" t="s">
        <v>385</v>
      </c>
      <c r="B215" s="7" t="s">
        <v>318</v>
      </c>
      <c r="D215" s="6">
        <v>43225.474364155103</v>
      </c>
      <c r="E215" s="8">
        <v>6.7056712962963001E-4</v>
      </c>
      <c r="F215" s="6">
        <v>43225.4750347222</v>
      </c>
      <c r="G215" s="7">
        <v>0.25150445103645303</v>
      </c>
      <c r="H215" s="8">
        <v>2.33456365740741E-2</v>
      </c>
      <c r="I215" s="30" t="s">
        <v>392</v>
      </c>
      <c r="J215" s="7" t="s">
        <v>14</v>
      </c>
      <c r="K215" s="7">
        <v>0</v>
      </c>
    </row>
    <row r="216" spans="1:11" x14ac:dyDescent="0.2">
      <c r="A216" s="7" t="s">
        <v>385</v>
      </c>
      <c r="B216" s="7" t="s">
        <v>318</v>
      </c>
      <c r="D216" s="6">
        <v>43225.498380358797</v>
      </c>
      <c r="E216" s="8">
        <v>5.77974537037037E-4</v>
      </c>
      <c r="F216" s="6">
        <v>43225.498958333301</v>
      </c>
      <c r="G216" s="7">
        <v>3.5424932837486302E-2</v>
      </c>
      <c r="H216" s="8">
        <v>7.8248032407407398E-3</v>
      </c>
      <c r="I216" s="30" t="s">
        <v>392</v>
      </c>
      <c r="J216" s="7" t="s">
        <v>14</v>
      </c>
      <c r="K216" s="7">
        <v>0</v>
      </c>
    </row>
    <row r="217" spans="1:11" x14ac:dyDescent="0.2">
      <c r="A217" s="7" t="s">
        <v>385</v>
      </c>
      <c r="B217" s="7" t="s">
        <v>318</v>
      </c>
      <c r="D217" s="6">
        <v>43225.506783136603</v>
      </c>
      <c r="E217" s="8">
        <v>3.5525115740740699E-3</v>
      </c>
      <c r="F217" s="6">
        <v>43225.510335648098</v>
      </c>
      <c r="G217" s="7">
        <v>1.7838836908340501</v>
      </c>
      <c r="H217" s="8">
        <v>9.5030439814814804E-3</v>
      </c>
      <c r="I217" s="30" t="s">
        <v>421</v>
      </c>
      <c r="J217" s="7"/>
      <c r="K217" s="7">
        <v>0</v>
      </c>
    </row>
    <row r="218" spans="1:11" x14ac:dyDescent="0.2">
      <c r="A218" s="7" t="s">
        <v>385</v>
      </c>
      <c r="B218" s="7" t="s">
        <v>318</v>
      </c>
      <c r="D218" s="6">
        <v>43225.519838692097</v>
      </c>
      <c r="E218" s="8">
        <v>4.9695601851851897E-4</v>
      </c>
      <c r="F218" s="6">
        <v>43225.520335648202</v>
      </c>
      <c r="G218" s="7">
        <v>8.4841653704643194E-2</v>
      </c>
      <c r="H218" s="8">
        <v>1.41420138888889E-3</v>
      </c>
      <c r="I218" s="30" t="s">
        <v>422</v>
      </c>
      <c r="J218" s="7"/>
      <c r="K218" s="7">
        <v>0</v>
      </c>
    </row>
    <row r="219" spans="1:11" x14ac:dyDescent="0.2">
      <c r="A219" s="7" t="s">
        <v>385</v>
      </c>
      <c r="B219" s="7" t="s">
        <v>318</v>
      </c>
      <c r="D219" s="6">
        <v>43225.521749849497</v>
      </c>
      <c r="E219" s="8">
        <v>4.75478009259259E-3</v>
      </c>
      <c r="F219" s="6">
        <v>43225.526504629597</v>
      </c>
      <c r="G219" s="7">
        <v>1.0708267688751201</v>
      </c>
      <c r="H219" s="8">
        <v>4.1565624999999997E-3</v>
      </c>
      <c r="I219" s="30" t="s">
        <v>423</v>
      </c>
      <c r="J219" s="7"/>
      <c r="K219" s="7">
        <v>0</v>
      </c>
    </row>
    <row r="220" spans="1:11" x14ac:dyDescent="0.2">
      <c r="A220" s="7" t="s">
        <v>385</v>
      </c>
      <c r="B220" s="7" t="s">
        <v>318</v>
      </c>
      <c r="D220" s="6">
        <v>43225.530661192097</v>
      </c>
      <c r="E220" s="8">
        <v>1.3526967592592601E-3</v>
      </c>
      <c r="F220" s="6">
        <v>43225.5320138889</v>
      </c>
      <c r="G220" s="7">
        <v>0.465337604284286</v>
      </c>
      <c r="H220" s="8">
        <v>6.1559027777777805E-4</v>
      </c>
      <c r="I220" s="30" t="s">
        <v>424</v>
      </c>
      <c r="J220" s="7"/>
      <c r="K220" s="7">
        <v>0</v>
      </c>
    </row>
    <row r="221" spans="1:11" x14ac:dyDescent="0.2">
      <c r="A221" s="7" t="s">
        <v>385</v>
      </c>
      <c r="B221" s="7" t="s">
        <v>318</v>
      </c>
      <c r="D221" s="6">
        <v>43225.532629479203</v>
      </c>
      <c r="E221" s="8">
        <v>7.6135763888888902E-3</v>
      </c>
      <c r="F221" s="6">
        <v>43225.540243055599</v>
      </c>
      <c r="G221" s="7">
        <v>3.1035604476928702</v>
      </c>
      <c r="H221" s="8">
        <v>1.7271079513888901</v>
      </c>
      <c r="I221" s="30" t="s">
        <v>392</v>
      </c>
      <c r="J221" s="7" t="s">
        <v>14</v>
      </c>
      <c r="K221" s="7">
        <v>0</v>
      </c>
    </row>
    <row r="222" spans="1:11" x14ac:dyDescent="0.2">
      <c r="A222" s="7" t="s">
        <v>425</v>
      </c>
      <c r="B222" s="7" t="s">
        <v>318</v>
      </c>
      <c r="D222" s="6">
        <v>43219.751516932898</v>
      </c>
      <c r="E222" s="8">
        <v>6.1914004629629602E-3</v>
      </c>
      <c r="F222" s="6">
        <v>43219.757708333302</v>
      </c>
      <c r="G222" s="7">
        <v>1.7923005819320701</v>
      </c>
      <c r="H222" s="8">
        <v>5.1158136574074101E-2</v>
      </c>
      <c r="I222" s="30" t="s">
        <v>426</v>
      </c>
      <c r="J222" s="7"/>
      <c r="K222" s="7">
        <v>0</v>
      </c>
    </row>
    <row r="223" spans="1:11" x14ac:dyDescent="0.2">
      <c r="A223" s="7" t="s">
        <v>425</v>
      </c>
      <c r="B223" s="7" t="s">
        <v>318</v>
      </c>
      <c r="D223" s="6">
        <v>43219.808866469903</v>
      </c>
      <c r="E223" s="8">
        <v>4.2469560185185197E-3</v>
      </c>
      <c r="F223" s="6">
        <v>43219.813113425902</v>
      </c>
      <c r="G223" s="7">
        <v>1.97273361682892</v>
      </c>
      <c r="H223" s="8">
        <v>0.36451461805555602</v>
      </c>
      <c r="I223" s="30" t="s">
        <v>427</v>
      </c>
      <c r="J223" s="7" t="s">
        <v>14</v>
      </c>
      <c r="K223" s="7">
        <v>0</v>
      </c>
    </row>
    <row r="224" spans="1:11" x14ac:dyDescent="0.2">
      <c r="A224" s="7" t="s">
        <v>425</v>
      </c>
      <c r="B224" s="7" t="s">
        <v>318</v>
      </c>
      <c r="D224" s="6">
        <v>43220.177628044003</v>
      </c>
      <c r="E224" s="8">
        <v>7.49927083333333E-3</v>
      </c>
      <c r="F224" s="6">
        <v>43220.185127314799</v>
      </c>
      <c r="G224" s="7">
        <v>1.8599097728729199</v>
      </c>
      <c r="H224" s="8">
        <v>2.53356481481481E-2</v>
      </c>
      <c r="I224" s="30" t="s">
        <v>428</v>
      </c>
      <c r="J224" s="7"/>
      <c r="K224" s="7">
        <v>0</v>
      </c>
    </row>
    <row r="225" spans="1:11" x14ac:dyDescent="0.2">
      <c r="A225" s="7" t="s">
        <v>425</v>
      </c>
      <c r="B225" s="7" t="s">
        <v>318</v>
      </c>
      <c r="D225" s="6">
        <v>43220.210462962998</v>
      </c>
      <c r="E225" s="8">
        <v>6.01851851851852E-4</v>
      </c>
      <c r="F225" s="6">
        <v>43220.211064814801</v>
      </c>
      <c r="G225" s="7">
        <v>0.105290964245796</v>
      </c>
      <c r="H225" s="8">
        <v>0.33054398148148201</v>
      </c>
      <c r="I225" s="30" t="s">
        <v>426</v>
      </c>
      <c r="J225" s="7"/>
      <c r="K225" s="7">
        <v>0</v>
      </c>
    </row>
    <row r="226" spans="1:11" x14ac:dyDescent="0.2">
      <c r="A226" s="7" t="s">
        <v>425</v>
      </c>
      <c r="B226" s="7" t="s">
        <v>318</v>
      </c>
      <c r="D226" s="6">
        <v>43220.541608796302</v>
      </c>
      <c r="E226" s="8">
        <v>6.8518518518518503E-3</v>
      </c>
      <c r="F226" s="6">
        <v>43220.548460648097</v>
      </c>
      <c r="G226" s="7">
        <v>1.8308750391006501</v>
      </c>
      <c r="H226" s="8">
        <v>0.24228156249999999</v>
      </c>
      <c r="I226" s="30" t="s">
        <v>427</v>
      </c>
      <c r="J226" s="7" t="s">
        <v>14</v>
      </c>
      <c r="K226" s="7">
        <v>1.8308750391006501</v>
      </c>
    </row>
    <row r="227" spans="1:11" x14ac:dyDescent="0.2">
      <c r="A227" s="7" t="s">
        <v>425</v>
      </c>
      <c r="B227" s="7" t="s">
        <v>318</v>
      </c>
      <c r="D227" s="6">
        <v>43220.790742210702</v>
      </c>
      <c r="E227" s="8">
        <v>3.7485300925925902E-3</v>
      </c>
      <c r="F227" s="6">
        <v>43220.7944907407</v>
      </c>
      <c r="G227" s="7">
        <v>1.7795871496200599</v>
      </c>
      <c r="H227" s="8">
        <v>3.4746840277777802E-2</v>
      </c>
      <c r="I227" s="30" t="s">
        <v>428</v>
      </c>
      <c r="J227" s="7"/>
      <c r="K227" s="7">
        <v>0</v>
      </c>
    </row>
    <row r="228" spans="1:11" x14ac:dyDescent="0.2">
      <c r="A228" s="7" t="s">
        <v>425</v>
      </c>
      <c r="B228" s="7" t="s">
        <v>318</v>
      </c>
      <c r="D228" s="6">
        <v>43220.829237580998</v>
      </c>
      <c r="E228" s="8">
        <v>2.83417824074074E-3</v>
      </c>
      <c r="F228" s="6">
        <v>43220.832071759301</v>
      </c>
      <c r="G228" s="7">
        <v>1.69872403144836</v>
      </c>
      <c r="H228" s="8">
        <v>0.55349609953703705</v>
      </c>
      <c r="I228" s="30" t="s">
        <v>429</v>
      </c>
      <c r="J228" s="7" t="s">
        <v>14</v>
      </c>
      <c r="K228" s="7">
        <v>0</v>
      </c>
    </row>
    <row r="229" spans="1:11" x14ac:dyDescent="0.2">
      <c r="A229" s="7" t="s">
        <v>425</v>
      </c>
      <c r="B229" s="7" t="s">
        <v>318</v>
      </c>
      <c r="D229" s="6">
        <v>43221.385567858801</v>
      </c>
      <c r="E229" s="8">
        <v>5.5201041666666697E-3</v>
      </c>
      <c r="F229" s="6">
        <v>43221.391087962998</v>
      </c>
      <c r="G229" s="7">
        <v>1.7572993040084799</v>
      </c>
      <c r="H229" s="8">
        <v>0.219167395833333</v>
      </c>
      <c r="I229" s="30" t="s">
        <v>430</v>
      </c>
      <c r="J229" s="7"/>
      <c r="K229" s="7">
        <v>1.7572993040084799</v>
      </c>
    </row>
    <row r="230" spans="1:11" x14ac:dyDescent="0.2">
      <c r="A230" s="7" t="s">
        <v>425</v>
      </c>
      <c r="B230" s="7" t="s">
        <v>318</v>
      </c>
      <c r="D230" s="6">
        <v>43221.610255358799</v>
      </c>
      <c r="E230" s="8">
        <v>2.7770486111111099E-3</v>
      </c>
      <c r="F230" s="6">
        <v>43221.613032407397</v>
      </c>
      <c r="G230" s="7">
        <v>1.7308273315429701</v>
      </c>
      <c r="H230" s="8">
        <v>0.56442276620370402</v>
      </c>
      <c r="I230" s="30" t="s">
        <v>431</v>
      </c>
      <c r="J230" s="7" t="s">
        <v>14</v>
      </c>
      <c r="K230" s="7">
        <v>1.7308273315429701</v>
      </c>
    </row>
    <row r="231" spans="1:11" x14ac:dyDescent="0.2">
      <c r="A231" s="7" t="s">
        <v>425</v>
      </c>
      <c r="B231" s="7" t="s">
        <v>318</v>
      </c>
      <c r="D231" s="6">
        <v>43222.177455173602</v>
      </c>
      <c r="E231" s="8">
        <v>5.2531597222222198E-3</v>
      </c>
      <c r="F231" s="6">
        <v>43222.182708333297</v>
      </c>
      <c r="G231" s="7">
        <v>1.8258916139602701</v>
      </c>
      <c r="H231" s="8">
        <v>2.0117905092592599E-2</v>
      </c>
      <c r="I231" s="30" t="s">
        <v>428</v>
      </c>
      <c r="J231" s="7"/>
      <c r="K231" s="7">
        <v>0</v>
      </c>
    </row>
    <row r="232" spans="1:11" x14ac:dyDescent="0.2">
      <c r="A232" s="7" t="s">
        <v>425</v>
      </c>
      <c r="B232" s="7" t="s">
        <v>318</v>
      </c>
      <c r="D232" s="6">
        <v>43222.202826238397</v>
      </c>
      <c r="E232" s="8">
        <v>9.7005787037037004E-4</v>
      </c>
      <c r="F232" s="6">
        <v>43222.2037962963</v>
      </c>
      <c r="G232" s="7">
        <v>0.114670157432556</v>
      </c>
      <c r="H232" s="8">
        <v>0.42986184027777802</v>
      </c>
      <c r="I232" s="30" t="s">
        <v>426</v>
      </c>
      <c r="J232" s="7"/>
      <c r="K232" s="7">
        <v>0</v>
      </c>
    </row>
    <row r="233" spans="1:11" x14ac:dyDescent="0.2">
      <c r="A233" s="7" t="s">
        <v>425</v>
      </c>
      <c r="B233" s="7" t="s">
        <v>318</v>
      </c>
      <c r="D233" s="6">
        <v>43222.633658136598</v>
      </c>
      <c r="E233" s="8">
        <v>2.9275115740740698E-3</v>
      </c>
      <c r="F233" s="6">
        <v>43222.636585648099</v>
      </c>
      <c r="G233" s="7">
        <v>0.14418199658393899</v>
      </c>
      <c r="H233" s="8">
        <v>7.55562847222222E-2</v>
      </c>
      <c r="I233" s="30" t="s">
        <v>428</v>
      </c>
      <c r="J233" s="7"/>
      <c r="K233" s="7">
        <v>0.14418199658393899</v>
      </c>
    </row>
    <row r="234" spans="1:11" x14ac:dyDescent="0.2">
      <c r="A234" s="7" t="s">
        <v>425</v>
      </c>
      <c r="B234" s="7" t="s">
        <v>318</v>
      </c>
      <c r="D234" s="6">
        <v>43222.712141932898</v>
      </c>
      <c r="E234" s="8">
        <v>5.09259259259259E-4</v>
      </c>
      <c r="F234" s="6">
        <v>43222.712651192101</v>
      </c>
      <c r="G234" s="7">
        <v>0.16800081729888899</v>
      </c>
      <c r="H234" s="8">
        <v>1.56324074074074E-3</v>
      </c>
      <c r="I234" s="30" t="s">
        <v>432</v>
      </c>
      <c r="J234" s="7"/>
      <c r="K234" s="7">
        <v>0.16800081729888899</v>
      </c>
    </row>
    <row r="235" spans="1:11" x14ac:dyDescent="0.2">
      <c r="A235" s="7" t="s">
        <v>425</v>
      </c>
      <c r="B235" s="7" t="s">
        <v>318</v>
      </c>
      <c r="D235" s="6">
        <v>43222.714214432897</v>
      </c>
      <c r="E235" s="8">
        <v>2.8573263888888902E-3</v>
      </c>
      <c r="F235" s="6">
        <v>43222.717071759304</v>
      </c>
      <c r="G235" s="7">
        <v>1.6542788743972801</v>
      </c>
      <c r="H235" s="8">
        <v>1.4632530439814799</v>
      </c>
      <c r="I235" s="30" t="s">
        <v>431</v>
      </c>
      <c r="J235" s="7" t="s">
        <v>14</v>
      </c>
      <c r="K235" s="7">
        <v>1.6542788743972801</v>
      </c>
    </row>
    <row r="236" spans="1:11" x14ac:dyDescent="0.2">
      <c r="A236" s="7" t="s">
        <v>425</v>
      </c>
      <c r="B236" s="7" t="s">
        <v>318</v>
      </c>
      <c r="D236" s="6">
        <v>43224.180324803201</v>
      </c>
      <c r="E236" s="8">
        <v>6.5039004629629596E-3</v>
      </c>
      <c r="F236" s="6">
        <v>43224.1868287037</v>
      </c>
      <c r="G236" s="7">
        <v>1.7980810403823899</v>
      </c>
      <c r="H236" s="8">
        <v>5.4513888888888902E-3</v>
      </c>
      <c r="I236" s="30" t="s">
        <v>428</v>
      </c>
      <c r="J236" s="7"/>
      <c r="K236" s="7">
        <v>0</v>
      </c>
    </row>
    <row r="237" spans="1:11" x14ac:dyDescent="0.2">
      <c r="A237" s="7" t="s">
        <v>425</v>
      </c>
      <c r="B237" s="7" t="s">
        <v>318</v>
      </c>
      <c r="D237" s="6">
        <v>43224.192280092597</v>
      </c>
      <c r="E237" s="8">
        <v>7.9861111111111105E-4</v>
      </c>
      <c r="F237" s="6">
        <v>43224.193078703698</v>
      </c>
      <c r="G237" s="7">
        <v>0.11567218601703599</v>
      </c>
      <c r="H237" s="8">
        <v>0.44958406249999999</v>
      </c>
      <c r="I237" s="30" t="s">
        <v>426</v>
      </c>
      <c r="J237" s="7"/>
      <c r="K237" s="7">
        <v>0</v>
      </c>
    </row>
    <row r="238" spans="1:11" x14ac:dyDescent="0.2">
      <c r="A238" s="7" t="s">
        <v>425</v>
      </c>
      <c r="B238" s="7" t="s">
        <v>318</v>
      </c>
      <c r="D238" s="6">
        <v>43224.6426627662</v>
      </c>
      <c r="E238" s="8">
        <v>2.0941782407407402E-3</v>
      </c>
      <c r="F238" s="6">
        <v>43224.644756944399</v>
      </c>
      <c r="G238" s="7">
        <v>0.173778772354126</v>
      </c>
      <c r="H238" s="8">
        <v>7.0521562499999996E-2</v>
      </c>
      <c r="I238" s="30" t="s">
        <v>430</v>
      </c>
      <c r="J238" s="7"/>
      <c r="K238" s="7">
        <v>0.173778772354126</v>
      </c>
    </row>
    <row r="239" spans="1:11" x14ac:dyDescent="0.2">
      <c r="A239" s="7" t="s">
        <v>425</v>
      </c>
      <c r="B239" s="7" t="s">
        <v>318</v>
      </c>
      <c r="D239" s="6">
        <v>43224.715278506897</v>
      </c>
      <c r="E239" s="8">
        <v>3.17056712962963E-3</v>
      </c>
      <c r="F239" s="6">
        <v>43224.718449074098</v>
      </c>
      <c r="G239" s="7">
        <v>1.6938000917434699</v>
      </c>
      <c r="H239" s="8">
        <v>0.62586878472222196</v>
      </c>
      <c r="I239" s="30" t="s">
        <v>433</v>
      </c>
      <c r="J239" s="7" t="s">
        <v>14</v>
      </c>
      <c r="K239" s="7">
        <v>1.6938000917434699</v>
      </c>
    </row>
    <row r="240" spans="1:11" x14ac:dyDescent="0.2">
      <c r="A240" s="7" t="s">
        <v>425</v>
      </c>
      <c r="B240" s="7" t="s">
        <v>318</v>
      </c>
      <c r="D240" s="6">
        <v>43225.344317858799</v>
      </c>
      <c r="E240" s="8">
        <v>6.4113078703703702E-3</v>
      </c>
      <c r="F240" s="6">
        <v>43225.350729166697</v>
      </c>
      <c r="G240" s="7">
        <v>1.78945541381836</v>
      </c>
      <c r="H240" s="8">
        <v>5.52230324074074E-3</v>
      </c>
      <c r="I240" s="30" t="s">
        <v>428</v>
      </c>
      <c r="J240" s="7"/>
      <c r="K240" s="7">
        <v>0</v>
      </c>
    </row>
    <row r="241" spans="1:11" x14ac:dyDescent="0.2">
      <c r="A241" s="7" t="s">
        <v>425</v>
      </c>
      <c r="B241" s="7" t="s">
        <v>318</v>
      </c>
      <c r="D241" s="6">
        <v>43225.356251469901</v>
      </c>
      <c r="E241" s="8">
        <v>1.09806712962963E-3</v>
      </c>
      <c r="F241" s="6">
        <v>43225.357349537</v>
      </c>
      <c r="G241" s="7">
        <v>0.139483258128166</v>
      </c>
      <c r="H241" s="8">
        <v>3.0107291666666698E-3</v>
      </c>
      <c r="I241" s="30" t="s">
        <v>434</v>
      </c>
      <c r="J241" s="7"/>
      <c r="K241" s="7">
        <v>0</v>
      </c>
    </row>
    <row r="242" spans="1:11" x14ac:dyDescent="0.2">
      <c r="A242" s="7" t="s">
        <v>425</v>
      </c>
      <c r="B242" s="7" t="s">
        <v>318</v>
      </c>
      <c r="D242" s="6">
        <v>43225.360360266197</v>
      </c>
      <c r="E242" s="8">
        <v>1.36427083333333E-3</v>
      </c>
      <c r="F242" s="6">
        <v>43225.361724536997</v>
      </c>
      <c r="G242" s="7">
        <v>0.146482899785042</v>
      </c>
      <c r="H242" s="8">
        <v>0.195499155092593</v>
      </c>
      <c r="I242" s="30" t="s">
        <v>428</v>
      </c>
      <c r="J242" s="7"/>
      <c r="K242" s="7">
        <v>0</v>
      </c>
    </row>
    <row r="243" spans="1:11" x14ac:dyDescent="0.2">
      <c r="A243" s="7" t="s">
        <v>425</v>
      </c>
      <c r="B243" s="7" t="s">
        <v>318</v>
      </c>
      <c r="D243" s="6">
        <v>43225.5572236921</v>
      </c>
      <c r="E243" s="8">
        <v>4.6860300925925897E-3</v>
      </c>
      <c r="F243" s="6">
        <v>43225.561909722201</v>
      </c>
      <c r="G243" s="7">
        <v>1.99477398395538</v>
      </c>
      <c r="H243" s="8">
        <v>0.14474609953703699</v>
      </c>
      <c r="I243" s="30" t="s">
        <v>431</v>
      </c>
      <c r="J243" s="7" t="s">
        <v>14</v>
      </c>
      <c r="K243" s="7">
        <v>0</v>
      </c>
    </row>
    <row r="244" spans="1:11" x14ac:dyDescent="0.2">
      <c r="A244" s="7" t="s">
        <v>425</v>
      </c>
      <c r="B244" s="7" t="s">
        <v>318</v>
      </c>
      <c r="D244" s="6">
        <v>43225.706655821799</v>
      </c>
      <c r="E244" s="8">
        <v>5.7631597222222199E-3</v>
      </c>
      <c r="F244" s="6">
        <v>43225.7124189815</v>
      </c>
      <c r="G244" s="7">
        <v>1.8015433549880999</v>
      </c>
      <c r="H244" s="8">
        <v>4.66442476851852E-2</v>
      </c>
      <c r="I244" s="30" t="s">
        <v>428</v>
      </c>
      <c r="J244" s="7"/>
      <c r="K244" s="7">
        <v>0</v>
      </c>
    </row>
    <row r="245" spans="1:11" x14ac:dyDescent="0.2">
      <c r="A245" s="7" t="s">
        <v>425</v>
      </c>
      <c r="B245" s="7" t="s">
        <v>318</v>
      </c>
      <c r="D245" s="6">
        <v>43225.759063229198</v>
      </c>
      <c r="E245" s="8">
        <v>2.9622337962963E-3</v>
      </c>
      <c r="F245" s="6">
        <v>43225.762025463002</v>
      </c>
      <c r="G245" s="7">
        <v>1.69032895565033</v>
      </c>
      <c r="H245" s="8">
        <v>0.41118128472222198</v>
      </c>
      <c r="I245" s="30" t="s">
        <v>429</v>
      </c>
      <c r="J245" s="7" t="s">
        <v>14</v>
      </c>
      <c r="K245" s="7">
        <v>0</v>
      </c>
    </row>
    <row r="246" spans="1:11" x14ac:dyDescent="0.2">
      <c r="A246" s="7" t="s">
        <v>435</v>
      </c>
      <c r="B246" s="7" t="s">
        <v>318</v>
      </c>
      <c r="D246" s="6">
        <v>43220.270972222199</v>
      </c>
      <c r="E246" s="8">
        <v>3.9028506944444402E-2</v>
      </c>
      <c r="F246" s="6">
        <v>43220.310000729201</v>
      </c>
      <c r="G246" s="7">
        <v>28.252521514892599</v>
      </c>
      <c r="H246" s="8">
        <v>0.17812500000000001</v>
      </c>
      <c r="I246" s="30" t="s">
        <v>436</v>
      </c>
      <c r="J246" s="7"/>
      <c r="K246" s="7">
        <v>28.252521514892599</v>
      </c>
    </row>
    <row r="247" spans="1:11" x14ac:dyDescent="0.2">
      <c r="A247" s="7" t="s">
        <v>435</v>
      </c>
      <c r="B247" s="7" t="s">
        <v>318</v>
      </c>
      <c r="D247" s="6">
        <v>43220.4881257292</v>
      </c>
      <c r="E247" s="8">
        <v>4.6173263888888904E-3</v>
      </c>
      <c r="F247" s="6">
        <v>43220.492743055598</v>
      </c>
      <c r="G247" s="7">
        <v>2.0194339752197301</v>
      </c>
      <c r="H247" s="8">
        <v>0.17141276620370399</v>
      </c>
      <c r="I247" s="30" t="s">
        <v>346</v>
      </c>
      <c r="J247" s="7" t="s">
        <v>322</v>
      </c>
      <c r="K247" s="7">
        <v>2.0194339752197301</v>
      </c>
    </row>
    <row r="248" spans="1:11" x14ac:dyDescent="0.2">
      <c r="A248" s="7" t="s">
        <v>435</v>
      </c>
      <c r="B248" s="7" t="s">
        <v>318</v>
      </c>
      <c r="D248" s="6">
        <v>43220.664155821803</v>
      </c>
      <c r="E248" s="8">
        <v>2.9738078703703701E-3</v>
      </c>
      <c r="F248" s="6">
        <v>43220.667129629597</v>
      </c>
      <c r="G248" s="7">
        <v>2.0097610950470002</v>
      </c>
      <c r="H248" s="8">
        <v>1.42368402777778E-2</v>
      </c>
      <c r="I248" s="30" t="s">
        <v>437</v>
      </c>
      <c r="J248" s="7"/>
      <c r="K248" s="7">
        <v>2.0097610950470002</v>
      </c>
    </row>
    <row r="249" spans="1:11" x14ac:dyDescent="0.2">
      <c r="A249" s="7" t="s">
        <v>435</v>
      </c>
      <c r="B249" s="7" t="s">
        <v>318</v>
      </c>
      <c r="D249" s="6">
        <v>43220.6813664699</v>
      </c>
      <c r="E249" s="8">
        <v>1.20138888888889E-2</v>
      </c>
      <c r="F249" s="6">
        <v>43220.693380358804</v>
      </c>
      <c r="G249" s="7">
        <v>21.774583816528299</v>
      </c>
      <c r="H249" s="8">
        <v>2.1589923263888902</v>
      </c>
      <c r="I249" s="30" t="s">
        <v>438</v>
      </c>
      <c r="J249" s="7"/>
      <c r="K249" s="7">
        <v>21.774583816528299</v>
      </c>
    </row>
    <row r="250" spans="1:11" x14ac:dyDescent="0.2">
      <c r="A250" s="7" t="s">
        <v>435</v>
      </c>
      <c r="B250" s="7" t="s">
        <v>318</v>
      </c>
      <c r="D250" s="6">
        <v>43222.8523726852</v>
      </c>
      <c r="E250" s="8">
        <v>2.7430555555555602E-3</v>
      </c>
      <c r="F250" s="6">
        <v>43222.855115740698</v>
      </c>
      <c r="G250" s="7">
        <v>61.262866973877003</v>
      </c>
      <c r="H250" s="8">
        <v>0.39349684027777798</v>
      </c>
      <c r="I250" s="30" t="s">
        <v>439</v>
      </c>
      <c r="J250" s="7"/>
      <c r="K250" s="7">
        <v>0</v>
      </c>
    </row>
    <row r="251" spans="1:11" x14ac:dyDescent="0.2">
      <c r="A251" s="7" t="s">
        <v>435</v>
      </c>
      <c r="B251" s="7" t="s">
        <v>318</v>
      </c>
      <c r="D251" s="6">
        <v>43223.248612581003</v>
      </c>
      <c r="E251" s="8">
        <v>1.1688344907407401E-2</v>
      </c>
      <c r="F251" s="6">
        <v>43223.260300925896</v>
      </c>
      <c r="G251" s="7">
        <v>17.619153976440401</v>
      </c>
      <c r="H251" s="8">
        <v>1.02914351851852</v>
      </c>
      <c r="I251" s="30" t="s">
        <v>440</v>
      </c>
      <c r="J251" s="7"/>
      <c r="K251" s="7">
        <v>17.394536972045898</v>
      </c>
    </row>
    <row r="252" spans="1:11" x14ac:dyDescent="0.2">
      <c r="A252" s="7" t="s">
        <v>435</v>
      </c>
      <c r="B252" s="7" t="s">
        <v>318</v>
      </c>
      <c r="D252" s="6">
        <v>43224.289444444403</v>
      </c>
      <c r="E252" s="8">
        <v>1.84613773148148E-2</v>
      </c>
      <c r="F252" s="6">
        <v>43224.307905821799</v>
      </c>
      <c r="G252" s="7">
        <v>0</v>
      </c>
      <c r="H252" s="8">
        <v>0.102003055555556</v>
      </c>
      <c r="I252" s="30" t="s">
        <v>440</v>
      </c>
      <c r="J252" s="7"/>
      <c r="K252" s="7">
        <v>0</v>
      </c>
    </row>
    <row r="253" spans="1:11" x14ac:dyDescent="0.2">
      <c r="A253" s="7" t="s">
        <v>435</v>
      </c>
      <c r="B253" s="7" t="s">
        <v>318</v>
      </c>
      <c r="D253" s="6">
        <v>43224.4099088773</v>
      </c>
      <c r="E253" s="8">
        <v>5.53166666666667E-3</v>
      </c>
      <c r="F253" s="6">
        <v>43224.415440543999</v>
      </c>
      <c r="G253" s="7">
        <v>46.998325347900398</v>
      </c>
      <c r="H253" s="8">
        <v>8.77191782407407E-2</v>
      </c>
      <c r="I253" s="30" t="s">
        <v>441</v>
      </c>
      <c r="J253" s="7"/>
      <c r="K253" s="7">
        <v>46.998325347900398</v>
      </c>
    </row>
    <row r="254" spans="1:11" x14ac:dyDescent="0.2">
      <c r="A254" s="7" t="s">
        <v>435</v>
      </c>
      <c r="B254" s="7" t="s">
        <v>318</v>
      </c>
      <c r="D254" s="6">
        <v>43224.503159722197</v>
      </c>
      <c r="E254" s="8">
        <v>1.00709143518519E-2</v>
      </c>
      <c r="F254" s="6">
        <v>43224.513230636599</v>
      </c>
      <c r="G254" s="7">
        <v>14.8620719909668</v>
      </c>
      <c r="H254" s="8">
        <v>9.4976851851851896E-2</v>
      </c>
      <c r="I254" s="30" t="s">
        <v>442</v>
      </c>
      <c r="J254" s="7"/>
      <c r="K254" s="7">
        <v>14.8620719909668</v>
      </c>
    </row>
    <row r="255" spans="1:11" x14ac:dyDescent="0.2">
      <c r="A255" s="7" t="s">
        <v>435</v>
      </c>
      <c r="B255" s="7" t="s">
        <v>318</v>
      </c>
      <c r="D255" s="6">
        <v>43224.608207488403</v>
      </c>
      <c r="E255" s="8">
        <v>2.2348796296296301E-2</v>
      </c>
      <c r="F255" s="6">
        <v>43224.630556284697</v>
      </c>
      <c r="G255" s="7">
        <v>6.7361350059509304</v>
      </c>
      <c r="H255" s="8">
        <v>3.3055555555555602E-2</v>
      </c>
      <c r="I255" s="30" t="s">
        <v>443</v>
      </c>
      <c r="J255" s="7"/>
      <c r="K255" s="7">
        <v>6.7361350059509304</v>
      </c>
    </row>
    <row r="256" spans="1:11" x14ac:dyDescent="0.2">
      <c r="A256" s="7" t="s">
        <v>435</v>
      </c>
      <c r="B256" s="7" t="s">
        <v>318</v>
      </c>
      <c r="D256" s="6">
        <v>43224.663611840297</v>
      </c>
      <c r="E256" s="8">
        <v>3.9228819444444398E-3</v>
      </c>
      <c r="F256" s="6">
        <v>43224.667534722197</v>
      </c>
      <c r="G256" s="7">
        <v>15.736294746398899</v>
      </c>
      <c r="H256" s="8">
        <v>6.8020833333333294E-2</v>
      </c>
      <c r="I256" s="30" t="s">
        <v>393</v>
      </c>
      <c r="J256" s="7"/>
      <c r="K256" s="7">
        <v>15.736294746398899</v>
      </c>
    </row>
    <row r="257" spans="1:11" x14ac:dyDescent="0.2">
      <c r="A257" s="7" t="s">
        <v>435</v>
      </c>
      <c r="B257" s="7" t="s">
        <v>318</v>
      </c>
      <c r="D257" s="6">
        <v>43224.735555555599</v>
      </c>
      <c r="E257" s="8">
        <v>2.4544328703703698E-3</v>
      </c>
      <c r="F257" s="6">
        <v>43224.738009988403</v>
      </c>
      <c r="G257" s="7">
        <v>59.063770294189503</v>
      </c>
      <c r="H257" s="8">
        <v>0.74541740740740703</v>
      </c>
      <c r="I257" s="30" t="s">
        <v>439</v>
      </c>
      <c r="J257" s="7"/>
      <c r="K257" s="7">
        <v>59.063770294189503</v>
      </c>
    </row>
    <row r="258" spans="1:11" x14ac:dyDescent="0.2">
      <c r="A258" s="7" t="s">
        <v>435</v>
      </c>
      <c r="B258" s="7" t="s">
        <v>318</v>
      </c>
      <c r="D258" s="6">
        <v>43225.483427395797</v>
      </c>
      <c r="E258" s="8">
        <v>1.42462152777778E-2</v>
      </c>
      <c r="F258" s="6">
        <v>43225.497673611098</v>
      </c>
      <c r="G258" s="7">
        <v>21.462032318115199</v>
      </c>
      <c r="H258" s="8">
        <v>2.4884988425925899E-2</v>
      </c>
      <c r="I258" s="30" t="s">
        <v>444</v>
      </c>
      <c r="J258" s="7"/>
      <c r="K258" s="7">
        <v>0</v>
      </c>
    </row>
    <row r="259" spans="1:11" x14ac:dyDescent="0.2">
      <c r="A259" s="7" t="s">
        <v>435</v>
      </c>
      <c r="B259" s="7" t="s">
        <v>318</v>
      </c>
      <c r="D259" s="6">
        <v>43225.522558599499</v>
      </c>
      <c r="E259" s="8">
        <v>0</v>
      </c>
      <c r="F259" s="6">
        <v>43225.522558599499</v>
      </c>
      <c r="G259" s="7">
        <v>0</v>
      </c>
      <c r="H259" s="8">
        <v>7.3193715277777793E-2</v>
      </c>
      <c r="I259" s="30" t="s">
        <v>445</v>
      </c>
      <c r="J259" s="7"/>
      <c r="K259" s="7">
        <v>0</v>
      </c>
    </row>
    <row r="260" spans="1:11" x14ac:dyDescent="0.2">
      <c r="A260" s="7" t="s">
        <v>435</v>
      </c>
      <c r="B260" s="7" t="s">
        <v>318</v>
      </c>
      <c r="D260" s="6">
        <v>43225.595752314803</v>
      </c>
      <c r="E260" s="8">
        <v>6.7252662037037003E-3</v>
      </c>
      <c r="F260" s="6">
        <v>43225.602477581</v>
      </c>
      <c r="G260" s="7">
        <v>9.6065349578857404</v>
      </c>
      <c r="H260" s="8">
        <v>2.66703630787037</v>
      </c>
      <c r="I260" s="30" t="s">
        <v>446</v>
      </c>
      <c r="J260" s="7" t="s">
        <v>14</v>
      </c>
      <c r="K260" s="7">
        <v>0</v>
      </c>
    </row>
  </sheetData>
  <pageMargins left="0.7" right="0.7" top="0.75" bottom="0.75" header="0.3" footer="0.3"/>
  <pageSetup fitToHeight="100" orientation="landscape"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0"/>
  <sheetViews>
    <sheetView showGridLines="0" workbookViewId="0">
      <pane ySplit="10" topLeftCell="A11" activePane="bottomLeft" state="frozen"/>
      <selection activeCell="H9" sqref="H9"/>
      <selection pane="bottomLeft" activeCell="N5" sqref="N5"/>
    </sheetView>
  </sheetViews>
  <sheetFormatPr defaultRowHeight="12.75" x14ac:dyDescent="0.2"/>
  <cols>
    <col min="1" max="1" width="17.7109375" customWidth="1"/>
    <col min="2" max="2" width="17.5703125" style="10" customWidth="1"/>
    <col min="3" max="3" width="16.7109375" style="20" hidden="1" customWidth="1"/>
    <col min="4" max="5" width="16.7109375" style="17" customWidth="1"/>
    <col min="6" max="6" width="12.7109375" style="9" customWidth="1"/>
    <col min="7" max="8" width="12.7109375" style="29" customWidth="1"/>
    <col min="9" max="9" width="8.5703125" style="10" customWidth="1"/>
    <col min="10" max="10" width="16.7109375" style="20" customWidth="1"/>
    <col min="11" max="11" width="45.85546875" customWidth="1"/>
    <col min="12" max="12" width="16.140625" hidden="1" customWidth="1"/>
    <col min="13" max="13" width="20" style="10" customWidth="1"/>
    <col min="14" max="14" width="23" style="10" customWidth="1"/>
    <col min="15" max="15" width="13.28515625" customWidth="1"/>
    <col min="16" max="16" width="13.140625" bestFit="1" customWidth="1"/>
    <col min="17" max="17" width="13.28515625" bestFit="1" customWidth="1"/>
    <col min="18" max="18" width="13.140625" bestFit="1" customWidth="1"/>
    <col min="19" max="19" width="13.28515625" bestFit="1" customWidth="1"/>
    <col min="20" max="20" width="13.140625" bestFit="1" customWidth="1"/>
    <col min="21" max="21" width="13.28515625" bestFit="1" customWidth="1"/>
    <col min="22" max="22" width="13.140625" bestFit="1" customWidth="1"/>
    <col min="23" max="23" width="13.28515625" bestFit="1" customWidth="1"/>
    <col min="24" max="24" width="13.140625" bestFit="1" customWidth="1"/>
    <col min="25" max="25" width="13.28515625" bestFit="1" customWidth="1"/>
    <col min="26" max="26" width="13.140625" bestFit="1" customWidth="1"/>
    <col min="27" max="27" width="13.28515625" bestFit="1" customWidth="1"/>
    <col min="28" max="28" width="13.140625" bestFit="1" customWidth="1"/>
  </cols>
  <sheetData>
    <row r="1" spans="1:14" ht="34.5" customHeight="1" x14ac:dyDescent="0.35">
      <c r="A1" s="34" t="s">
        <v>447</v>
      </c>
      <c r="B1" s="34"/>
      <c r="C1" s="34"/>
      <c r="D1" s="34"/>
      <c r="E1" s="34"/>
      <c r="F1" s="34"/>
      <c r="G1" s="35"/>
      <c r="H1" s="35"/>
      <c r="I1" s="34"/>
      <c r="J1" s="34"/>
      <c r="K1" s="34"/>
      <c r="L1" s="34"/>
      <c r="M1" s="34"/>
      <c r="N1" s="34"/>
    </row>
    <row r="2" spans="1:14" ht="15" x14ac:dyDescent="0.25">
      <c r="A2" s="11" t="s">
        <v>448</v>
      </c>
      <c r="B2" s="13"/>
      <c r="C2" s="19"/>
      <c r="D2" s="16"/>
      <c r="E2" s="16"/>
      <c r="F2" s="14"/>
      <c r="G2" s="28"/>
      <c r="H2" s="28"/>
      <c r="I2" s="13"/>
      <c r="J2" s="19"/>
      <c r="K2" s="12"/>
      <c r="L2" s="12"/>
      <c r="M2" s="13"/>
      <c r="N2" s="13"/>
    </row>
    <row r="3" spans="1:14" x14ac:dyDescent="0.2">
      <c r="A3" s="19"/>
      <c r="B3" s="19"/>
      <c r="C3" s="19"/>
      <c r="D3" s="19"/>
      <c r="E3" s="19"/>
      <c r="F3" s="19"/>
      <c r="G3" s="19"/>
      <c r="H3" s="19"/>
      <c r="I3" s="19"/>
      <c r="J3" s="19"/>
      <c r="K3" s="19"/>
      <c r="L3" s="19"/>
      <c r="M3" s="19"/>
      <c r="N3" s="19"/>
    </row>
    <row r="4" spans="1:14" ht="15" x14ac:dyDescent="0.25">
      <c r="A4" s="11" t="s">
        <v>449</v>
      </c>
      <c r="B4" s="44" t="s">
        <v>477</v>
      </c>
      <c r="C4" s="19"/>
      <c r="D4" s="16"/>
      <c r="E4" s="16"/>
      <c r="F4" s="14"/>
      <c r="G4" s="28"/>
      <c r="H4" s="28"/>
      <c r="I4" s="13"/>
      <c r="J4" s="19"/>
      <c r="K4" s="12"/>
      <c r="L4" s="12"/>
      <c r="M4" s="13"/>
      <c r="N4" s="13" t="s">
        <v>450</v>
      </c>
    </row>
    <row r="5" spans="1:14" ht="15" x14ac:dyDescent="0.25">
      <c r="A5" s="11" t="s">
        <v>451</v>
      </c>
      <c r="B5" s="22">
        <f>Data!B2</f>
        <v>43228.610404398103</v>
      </c>
      <c r="C5" s="19"/>
      <c r="D5" s="16"/>
      <c r="E5" s="16"/>
      <c r="F5" s="14"/>
      <c r="G5" s="28"/>
      <c r="H5" s="28"/>
      <c r="I5" s="13"/>
      <c r="J5" s="19"/>
      <c r="K5" s="12"/>
      <c r="L5" s="12"/>
      <c r="M5" s="27" t="s">
        <v>452</v>
      </c>
      <c r="N5" s="26">
        <f>SUM(M11:M9256)</f>
        <v>288.133506290149</v>
      </c>
    </row>
    <row r="6" spans="1:14" ht="15" x14ac:dyDescent="0.25">
      <c r="A6" s="11" t="s">
        <v>453</v>
      </c>
      <c r="B6" s="22">
        <f>Data!B3</f>
        <v>43219</v>
      </c>
      <c r="C6" s="19"/>
      <c r="D6" s="16"/>
      <c r="E6" s="16"/>
      <c r="F6" s="14"/>
      <c r="G6" s="28"/>
      <c r="H6" s="28"/>
      <c r="I6" s="13"/>
      <c r="J6" s="19"/>
      <c r="K6" s="12"/>
      <c r="L6" s="12"/>
      <c r="M6" s="27" t="s">
        <v>454</v>
      </c>
      <c r="N6" s="26">
        <f>SUM(N11:N9256)</f>
        <v>1460.344632669352</v>
      </c>
    </row>
    <row r="7" spans="1:14" ht="15" x14ac:dyDescent="0.25">
      <c r="A7" s="11" t="s">
        <v>455</v>
      </c>
      <c r="B7" s="22">
        <f>Data!B4</f>
        <v>43225.999988425901</v>
      </c>
      <c r="C7" s="19"/>
      <c r="D7" s="16"/>
      <c r="E7" s="16"/>
      <c r="F7" s="14"/>
      <c r="G7" s="28"/>
      <c r="H7" s="28"/>
      <c r="I7" s="24"/>
      <c r="J7" s="19"/>
      <c r="K7" s="12"/>
      <c r="L7" s="12"/>
      <c r="M7" s="13"/>
      <c r="N7" s="13"/>
    </row>
    <row r="8" spans="1:14" ht="15" x14ac:dyDescent="0.25">
      <c r="A8" s="11" t="s">
        <v>456</v>
      </c>
      <c r="B8" s="22" t="str">
        <f>Data!B5</f>
        <v>km</v>
      </c>
      <c r="C8" s="19"/>
      <c r="D8" s="16"/>
      <c r="E8" s="16"/>
      <c r="F8" s="14"/>
      <c r="G8" s="28"/>
      <c r="H8" s="28"/>
      <c r="I8" s="24"/>
      <c r="J8" s="19"/>
      <c r="K8" s="12"/>
      <c r="L8" s="12"/>
      <c r="M8" s="13"/>
      <c r="N8" s="13"/>
    </row>
    <row r="9" spans="1:14" ht="15" x14ac:dyDescent="0.25">
      <c r="A9" s="11" t="s">
        <v>457</v>
      </c>
      <c r="B9" s="22" t="str">
        <f>Data!B6</f>
        <v>km/h</v>
      </c>
      <c r="C9" s="19"/>
      <c r="D9" s="16"/>
      <c r="E9" s="16"/>
      <c r="F9" s="14"/>
      <c r="G9" s="28"/>
      <c r="H9" s="28"/>
      <c r="I9" s="24"/>
      <c r="J9" s="19"/>
      <c r="K9" s="12"/>
      <c r="L9" s="12"/>
      <c r="M9" s="13"/>
      <c r="N9" s="13"/>
    </row>
    <row r="10" spans="1:14" s="21" customFormat="1" ht="30" x14ac:dyDescent="0.25">
      <c r="A10" s="36" t="s">
        <v>458</v>
      </c>
      <c r="B10" s="37" t="s">
        <v>459</v>
      </c>
      <c r="C10" s="37" t="s">
        <v>172</v>
      </c>
      <c r="D10" s="37" t="s">
        <v>460</v>
      </c>
      <c r="E10" s="37" t="s">
        <v>461</v>
      </c>
      <c r="F10" s="37" t="s">
        <v>462</v>
      </c>
      <c r="G10" s="38" t="s">
        <v>463</v>
      </c>
      <c r="H10" s="38" t="s">
        <v>464</v>
      </c>
      <c r="I10" s="37" t="s">
        <v>465</v>
      </c>
      <c r="J10" s="37" t="s">
        <v>466</v>
      </c>
      <c r="K10" s="36" t="s">
        <v>467</v>
      </c>
      <c r="L10" s="36" t="s">
        <v>468</v>
      </c>
      <c r="M10" s="37" t="s">
        <v>469</v>
      </c>
      <c r="N10" s="37" t="s">
        <v>470</v>
      </c>
    </row>
    <row r="11" spans="1:14" x14ac:dyDescent="0.2">
      <c r="A11" t="str">
        <f>Data!A68</f>
        <v>GREG AS OF MAY 4, 2018</v>
      </c>
      <c r="B11" s="10" t="str">
        <f>Data!B68</f>
        <v>Vehicle</v>
      </c>
      <c r="C11" s="23">
        <f t="shared" ref="C11:C17" si="0">D11</f>
        <v>43220.290417395801</v>
      </c>
      <c r="D11" s="18">
        <f>Data!D68</f>
        <v>43220.290417395801</v>
      </c>
      <c r="E11" s="18">
        <f>Data!F68</f>
        <v>43220.293692858802</v>
      </c>
      <c r="F11" s="15">
        <f>Data!E68</f>
        <v>3.2754629629629601E-3</v>
      </c>
      <c r="G11" s="29">
        <f>Data!K68</f>
        <v>2.3573987483978298</v>
      </c>
      <c r="H11" s="29">
        <f t="shared" ref="H11:H17" si="1">I11-G11</f>
        <v>0</v>
      </c>
      <c r="I11" s="25">
        <f>Data!G68</f>
        <v>2.3573987483978298</v>
      </c>
      <c r="J11" s="31" t="b">
        <f>IF(ISERROR(FIND("Home Zone",Data!J68,1))=TRUE,FALSE,TRUE)</f>
        <v>0</v>
      </c>
      <c r="K11" s="1" t="str">
        <f>Data!I68</f>
        <v>20 Lively Rd, Middle Sackville, NS B4E 3A9, Canada</v>
      </c>
      <c r="L11" s="3">
        <f>Data!J68</f>
        <v>0</v>
      </c>
      <c r="M11" s="25">
        <f t="shared" ref="M11:M17" si="2">IF(J11, I11, H11)</f>
        <v>0</v>
      </c>
      <c r="N11" s="25">
        <f t="shared" ref="N11:N17" si="3">IF(J11, 0, G11)</f>
        <v>2.3573987483978298</v>
      </c>
    </row>
    <row r="12" spans="1:14" x14ac:dyDescent="0.2">
      <c r="A12" t="str">
        <f>Data!A69</f>
        <v>GREG AS OF MAY 4, 2018</v>
      </c>
      <c r="B12" s="10" t="str">
        <f>Data!B69</f>
        <v>Vehicle</v>
      </c>
      <c r="C12" s="23">
        <f t="shared" si="0"/>
        <v>43220.294479895798</v>
      </c>
      <c r="D12" s="18">
        <f>Data!D69</f>
        <v>43220.294479895798</v>
      </c>
      <c r="E12" s="18">
        <f>Data!F69</f>
        <v>43220.2957523148</v>
      </c>
      <c r="F12" s="15">
        <f>Data!E69</f>
        <v>1.2724189814814801E-3</v>
      </c>
      <c r="G12" s="29">
        <f>Data!K69</f>
        <v>0.358434557914734</v>
      </c>
      <c r="H12" s="29">
        <f t="shared" si="1"/>
        <v>0</v>
      </c>
      <c r="I12" s="25">
        <f>Data!G69</f>
        <v>0.358434557914734</v>
      </c>
      <c r="J12" s="31" t="b">
        <f>IF(ISERROR(FIND("Home Zone",Data!J69,1))=TRUE,FALSE,TRUE)</f>
        <v>0</v>
      </c>
      <c r="K12" s="1" t="str">
        <f>Data!I69</f>
        <v>1626 Sackville Dr, Middle Sackville, NS B4E 3A8, Canada</v>
      </c>
      <c r="L12" s="3">
        <f>Data!J69</f>
        <v>0</v>
      </c>
      <c r="M12" s="25">
        <f t="shared" si="2"/>
        <v>0</v>
      </c>
      <c r="N12" s="25">
        <f t="shared" si="3"/>
        <v>0.358434557914734</v>
      </c>
    </row>
    <row r="13" spans="1:14" x14ac:dyDescent="0.2">
      <c r="A13" t="str">
        <f>Data!A70</f>
        <v>GREG AS OF MAY 4, 2018</v>
      </c>
      <c r="B13" s="10" t="str">
        <f>Data!B70</f>
        <v>Vehicle</v>
      </c>
      <c r="C13" s="23">
        <f t="shared" si="0"/>
        <v>43220.298368784701</v>
      </c>
      <c r="D13" s="18">
        <f>Data!D70</f>
        <v>43220.298368784701</v>
      </c>
      <c r="E13" s="18">
        <f>Data!F70</f>
        <v>43220.312789351898</v>
      </c>
      <c r="F13" s="15">
        <f>Data!E70</f>
        <v>1.4420567129629599E-2</v>
      </c>
      <c r="G13" s="29">
        <f>Data!K70</f>
        <v>11.2012376785278</v>
      </c>
      <c r="H13" s="29">
        <f t="shared" si="1"/>
        <v>0</v>
      </c>
      <c r="I13" s="25">
        <f>Data!G70</f>
        <v>11.2012376785278</v>
      </c>
      <c r="J13" s="31" t="b">
        <f>IF(ISERROR(FIND("Home Zone",Data!J70,1))=TRUE,FALSE,TRUE)</f>
        <v>0</v>
      </c>
      <c r="K13" s="1" t="str">
        <f>Data!I70</f>
        <v>468 Rocky Lake Dr, Bedford, NS B4A, Canada: 468 Rocky Lake Dr, Bedford, NS B4A 2S7, Canada</v>
      </c>
      <c r="L13" s="3" t="str">
        <f>Data!J70</f>
        <v>Customer Zone</v>
      </c>
      <c r="M13" s="25">
        <f t="shared" si="2"/>
        <v>0</v>
      </c>
      <c r="N13" s="25">
        <f t="shared" si="3"/>
        <v>11.2012376785278</v>
      </c>
    </row>
    <row r="14" spans="1:14" x14ac:dyDescent="0.2">
      <c r="A14" t="str">
        <f>Data!A71</f>
        <v>GREG AS OF MAY 4, 2018</v>
      </c>
      <c r="B14" s="10" t="str">
        <f>Data!B71</f>
        <v>Vehicle</v>
      </c>
      <c r="C14" s="23">
        <f t="shared" si="0"/>
        <v>43220.370868784703</v>
      </c>
      <c r="D14" s="18">
        <f>Data!D71</f>
        <v>43220.370868784703</v>
      </c>
      <c r="E14" s="18">
        <f>Data!F71</f>
        <v>43220.380277777796</v>
      </c>
      <c r="F14" s="15">
        <f>Data!E71</f>
        <v>9.4089930555555593E-3</v>
      </c>
      <c r="G14" s="29">
        <f>Data!K71</f>
        <v>8.9490337371826207</v>
      </c>
      <c r="H14" s="29">
        <f t="shared" si="1"/>
        <v>0</v>
      </c>
      <c r="I14" s="25">
        <f>Data!G71</f>
        <v>8.9490337371826207</v>
      </c>
      <c r="J14" s="31" t="b">
        <f>IF(ISERROR(FIND("Home Zone",Data!J71,1))=TRUE,FALSE,TRUE)</f>
        <v>0</v>
      </c>
      <c r="K14" s="1" t="str">
        <f>Data!I71</f>
        <v>CAPSTONE: 25-31 Ilsley Ave, Dartmouth, NS B3B, Canada</v>
      </c>
      <c r="L14" s="3" t="str">
        <f>Data!J71</f>
        <v>Customer Zone</v>
      </c>
      <c r="M14" s="25">
        <f t="shared" si="2"/>
        <v>0</v>
      </c>
      <c r="N14" s="25">
        <f t="shared" si="3"/>
        <v>8.9490337371826207</v>
      </c>
    </row>
    <row r="15" spans="1:14" x14ac:dyDescent="0.2">
      <c r="A15" t="str">
        <f>Data!A72</f>
        <v>GREG AS OF MAY 4, 2018</v>
      </c>
      <c r="B15" s="10" t="str">
        <f>Data!B72</f>
        <v>Vehicle</v>
      </c>
      <c r="C15" s="23">
        <f t="shared" si="0"/>
        <v>43220.389722951397</v>
      </c>
      <c r="D15" s="18">
        <f>Data!D72</f>
        <v>43220.389722951397</v>
      </c>
      <c r="E15" s="18">
        <f>Data!F72</f>
        <v>43220.395150463002</v>
      </c>
      <c r="F15" s="15">
        <f>Data!E72</f>
        <v>5.4275115740740698E-3</v>
      </c>
      <c r="G15" s="29">
        <f>Data!K72</f>
        <v>2.37771821022034</v>
      </c>
      <c r="H15" s="29">
        <f t="shared" si="1"/>
        <v>0</v>
      </c>
      <c r="I15" s="25">
        <f>Data!G72</f>
        <v>2.37771821022034</v>
      </c>
      <c r="J15" s="31" t="b">
        <f>IF(ISERROR(FIND("Home Zone",Data!J72,1))=TRUE,FALSE,TRUE)</f>
        <v>0</v>
      </c>
      <c r="K15" s="1" t="str">
        <f>Data!I72</f>
        <v>81 Wright Ave, Dartmouth, NS B3B 1H4, Canada</v>
      </c>
      <c r="L15" s="3">
        <f>Data!J72</f>
        <v>0</v>
      </c>
      <c r="M15" s="25">
        <f t="shared" si="2"/>
        <v>0</v>
      </c>
      <c r="N15" s="25">
        <f t="shared" si="3"/>
        <v>2.37771821022034</v>
      </c>
    </row>
    <row r="16" spans="1:14" ht="12.75" customHeight="1" x14ac:dyDescent="0.2">
      <c r="A16" t="str">
        <f>Data!A73</f>
        <v>GREG AS OF MAY 4, 2018</v>
      </c>
      <c r="B16" s="10" t="str">
        <f>Data!B73</f>
        <v>Vehicle</v>
      </c>
      <c r="C16" s="23">
        <f t="shared" si="0"/>
        <v>43220.404398877297</v>
      </c>
      <c r="D16" s="18">
        <f>Data!D73</f>
        <v>43220.404398877297</v>
      </c>
      <c r="E16" s="18">
        <f>Data!F73</f>
        <v>43220.410012303197</v>
      </c>
      <c r="F16" s="15">
        <f>Data!E73</f>
        <v>5.6134259259259297E-3</v>
      </c>
      <c r="G16" s="29">
        <f>Data!K73</f>
        <v>2.6009054183960001</v>
      </c>
      <c r="H16" s="29">
        <f t="shared" si="1"/>
        <v>0</v>
      </c>
      <c r="I16" s="25">
        <f>Data!G73</f>
        <v>2.6009054183960001</v>
      </c>
      <c r="J16" s="31" t="b">
        <f>IF(ISERROR(FIND("Home Zone",Data!J73,1))=TRUE,FALSE,TRUE)</f>
        <v>0</v>
      </c>
      <c r="K16" s="1" t="str">
        <f>Data!I73</f>
        <v>45 John Savage Ave, Dartmouth, NS B3B 2C9, Canada</v>
      </c>
      <c r="L16" s="3">
        <f>Data!J73</f>
        <v>0</v>
      </c>
      <c r="M16" s="25">
        <f t="shared" si="2"/>
        <v>0</v>
      </c>
      <c r="N16" s="25">
        <f t="shared" si="3"/>
        <v>2.6009054183960001</v>
      </c>
    </row>
    <row r="17" spans="1:14" s="45" customFormat="1" x14ac:dyDescent="0.2">
      <c r="A17" s="45" t="str">
        <f>Data!A74</f>
        <v>GREG AS OF MAY 4, 2018</v>
      </c>
      <c r="B17" s="46" t="str">
        <f>Data!B74</f>
        <v>Vehicle</v>
      </c>
      <c r="C17" s="47">
        <f t="shared" si="0"/>
        <v>43220.438218321797</v>
      </c>
      <c r="D17" s="48">
        <f>Data!D74</f>
        <v>43220.438218321797</v>
      </c>
      <c r="E17" s="48">
        <f>Data!F74</f>
        <v>43220.461239155098</v>
      </c>
      <c r="F17" s="49">
        <f>Data!E74</f>
        <v>2.3020833333333299E-2</v>
      </c>
      <c r="G17" s="50">
        <f>Data!K74</f>
        <v>24.654970169067401</v>
      </c>
      <c r="H17" s="50">
        <f t="shared" si="1"/>
        <v>0</v>
      </c>
      <c r="I17" s="51">
        <f>Data!G74</f>
        <v>24.654970169067401</v>
      </c>
      <c r="J17" s="52" t="b">
        <f>IF(ISERROR(FIND("Home Zone",Data!J74,1))=TRUE,FALSE,TRUE)</f>
        <v>1</v>
      </c>
      <c r="K17" s="53" t="str">
        <f>Data!I74</f>
        <v>THOMAS - HOME: 2 Rhodora Dr, Middle Sackville, NS B4E 3H5, Canada</v>
      </c>
      <c r="L17" s="54" t="str">
        <f>Data!J74</f>
        <v>Home Zone</v>
      </c>
      <c r="M17" s="51">
        <f t="shared" si="2"/>
        <v>24.654970169067401</v>
      </c>
      <c r="N17" s="51">
        <f t="shared" si="3"/>
        <v>0</v>
      </c>
    </row>
    <row r="18" spans="1:14" x14ac:dyDescent="0.2">
      <c r="A18" t="str">
        <f>Data!A75</f>
        <v>GREG AS OF MAY 4, 2018</v>
      </c>
      <c r="B18" s="10" t="str">
        <f>Data!B75</f>
        <v>Vehicle</v>
      </c>
      <c r="C18" s="23">
        <f t="shared" ref="C18:C81" si="4">D18</f>
        <v>43220.466585648202</v>
      </c>
      <c r="D18" s="18">
        <f>Data!D75</f>
        <v>43220.466585648202</v>
      </c>
      <c r="E18" s="18">
        <f>Data!F75</f>
        <v>43220.4841087963</v>
      </c>
      <c r="F18" s="15">
        <f>Data!E75</f>
        <v>1.75231481481481E-2</v>
      </c>
      <c r="G18" s="29">
        <f>Data!K75</f>
        <v>19.069053649902301</v>
      </c>
      <c r="H18" s="29">
        <f t="shared" ref="H18:H81" si="5">I18-G18</f>
        <v>0</v>
      </c>
      <c r="I18" s="25">
        <f>Data!G75</f>
        <v>19.069053649902301</v>
      </c>
      <c r="J18" s="31" t="b">
        <f>IF(ISERROR(FIND("Home Zone",Data!J75,1))=TRUE,FALSE,TRUE)</f>
        <v>0</v>
      </c>
      <c r="K18" s="1" t="str">
        <f>Data!I75</f>
        <v>2268 Rocky Lake Dr, Waverley, NS B2R 1R4, Canada</v>
      </c>
      <c r="L18" s="3">
        <f>Data!J75</f>
        <v>0</v>
      </c>
      <c r="M18" s="25">
        <f t="shared" ref="M18:M81" si="6">IF(J18, I18, H18)</f>
        <v>0</v>
      </c>
      <c r="N18" s="25">
        <f t="shared" ref="N18:N81" si="7">IF(J18, 0, G18)</f>
        <v>19.069053649902301</v>
      </c>
    </row>
    <row r="19" spans="1:14" x14ac:dyDescent="0.2">
      <c r="A19" t="str">
        <f>Data!A76</f>
        <v>GREG AS OF MAY 4, 2018</v>
      </c>
      <c r="B19" s="10" t="str">
        <f>Data!B76</f>
        <v>Vehicle</v>
      </c>
      <c r="C19" s="23">
        <f t="shared" si="4"/>
        <v>43220.489884259303</v>
      </c>
      <c r="D19" s="18">
        <f>Data!D76</f>
        <v>43220.489884259303</v>
      </c>
      <c r="E19" s="18">
        <f>Data!F76</f>
        <v>43220.494016932898</v>
      </c>
      <c r="F19" s="15">
        <f>Data!E76</f>
        <v>4.1326736111111104E-3</v>
      </c>
      <c r="G19" s="29">
        <f>Data!K76</f>
        <v>5.3371162414550799</v>
      </c>
      <c r="H19" s="29">
        <f t="shared" si="5"/>
        <v>0</v>
      </c>
      <c r="I19" s="25">
        <f>Data!G76</f>
        <v>5.3371162414550799</v>
      </c>
      <c r="J19" s="31" t="b">
        <f>IF(ISERROR(FIND("Home Zone",Data!J76,1))=TRUE,FALSE,TRUE)</f>
        <v>0</v>
      </c>
      <c r="K19" s="1" t="str">
        <f>Data!I76</f>
        <v>468 Rocky Lake Dr, Bedford, NS B4A, Canada: 468 Rocky Lake Dr, Bedford, NS B4A 2S7, Canada</v>
      </c>
      <c r="L19" s="3" t="str">
        <f>Data!J76</f>
        <v>Customer Zone</v>
      </c>
      <c r="M19" s="25">
        <f t="shared" si="6"/>
        <v>0</v>
      </c>
      <c r="N19" s="25">
        <f t="shared" si="7"/>
        <v>5.3371162414550799</v>
      </c>
    </row>
    <row r="20" spans="1:14" x14ac:dyDescent="0.2">
      <c r="A20" t="str">
        <f>Data!A77</f>
        <v>GREG AS OF MAY 4, 2018</v>
      </c>
      <c r="B20" s="10" t="str">
        <f>Data!B77</f>
        <v>Vehicle</v>
      </c>
      <c r="C20" s="23">
        <f t="shared" si="4"/>
        <v>43220.538959062498</v>
      </c>
      <c r="D20" s="18">
        <f>Data!D77</f>
        <v>43220.538959062498</v>
      </c>
      <c r="E20" s="18">
        <f>Data!F77</f>
        <v>43220.541724536997</v>
      </c>
      <c r="F20" s="15">
        <f>Data!E77</f>
        <v>2.7654745370370398E-3</v>
      </c>
      <c r="G20" s="29">
        <f>Data!K77</f>
        <v>1.6385755538940401</v>
      </c>
      <c r="H20" s="29">
        <f t="shared" si="5"/>
        <v>0</v>
      </c>
      <c r="I20" s="25">
        <f>Data!G77</f>
        <v>1.6385755538940401</v>
      </c>
      <c r="J20" s="31" t="b">
        <f>IF(ISERROR(FIND("Home Zone",Data!J77,1))=TRUE,FALSE,TRUE)</f>
        <v>0</v>
      </c>
      <c r="K20" s="1" t="str">
        <f>Data!I77</f>
        <v>1597 Bedford Hwy, Bedford, NS B4A 1E7, Canada</v>
      </c>
      <c r="L20" s="3">
        <f>Data!J77</f>
        <v>0</v>
      </c>
      <c r="M20" s="25">
        <f t="shared" si="6"/>
        <v>0</v>
      </c>
      <c r="N20" s="25">
        <f t="shared" si="7"/>
        <v>1.6385755538940401</v>
      </c>
    </row>
    <row r="21" spans="1:14" x14ac:dyDescent="0.2">
      <c r="A21" t="str">
        <f>Data!A78</f>
        <v>GREG AS OF MAY 4, 2018</v>
      </c>
      <c r="B21" s="10" t="str">
        <f>Data!B78</f>
        <v>Vehicle</v>
      </c>
      <c r="C21" s="23">
        <f t="shared" si="4"/>
        <v>43220.549479895803</v>
      </c>
      <c r="D21" s="18">
        <f>Data!D78</f>
        <v>43220.549479895803</v>
      </c>
      <c r="E21" s="18">
        <f>Data!F78</f>
        <v>43220.556378043999</v>
      </c>
      <c r="F21" s="15">
        <f>Data!E78</f>
        <v>6.8981481481481498E-3</v>
      </c>
      <c r="G21" s="29">
        <f>Data!K78</f>
        <v>10.582648277282701</v>
      </c>
      <c r="H21" s="29">
        <f t="shared" si="5"/>
        <v>0</v>
      </c>
      <c r="I21" s="25">
        <f>Data!G78</f>
        <v>10.582648277282701</v>
      </c>
      <c r="J21" s="31" t="b">
        <f>IF(ISERROR(FIND("Home Zone",Data!J78,1))=TRUE,FALSE,TRUE)</f>
        <v>0</v>
      </c>
      <c r="K21" s="1" t="str">
        <f>Data!I78</f>
        <v>20 Lively Rd, Middle Sackville, NS B4E 3A9, Canada</v>
      </c>
      <c r="L21" s="3">
        <f>Data!J78</f>
        <v>0</v>
      </c>
      <c r="M21" s="25">
        <f t="shared" si="6"/>
        <v>0</v>
      </c>
      <c r="N21" s="25">
        <f t="shared" si="7"/>
        <v>10.582648277282701</v>
      </c>
    </row>
    <row r="22" spans="1:14" x14ac:dyDescent="0.2">
      <c r="A22" t="str">
        <f>Data!A79</f>
        <v>GREG AS OF MAY 4, 2018</v>
      </c>
      <c r="B22" s="10" t="str">
        <f>Data!B79</f>
        <v>Vehicle</v>
      </c>
      <c r="C22" s="23">
        <f t="shared" si="4"/>
        <v>43220.564190543999</v>
      </c>
      <c r="D22" s="18">
        <f>Data!D79</f>
        <v>43220.564190543999</v>
      </c>
      <c r="E22" s="18">
        <f>Data!F79</f>
        <v>43220.566620370402</v>
      </c>
      <c r="F22" s="15">
        <f>Data!E79</f>
        <v>2.4298263888888898E-3</v>
      </c>
      <c r="G22" s="29">
        <f>Data!K79</f>
        <v>2.3936414718627899</v>
      </c>
      <c r="H22" s="29">
        <f t="shared" si="5"/>
        <v>0</v>
      </c>
      <c r="I22" s="25">
        <f>Data!G79</f>
        <v>2.3936414718627899</v>
      </c>
      <c r="J22" s="31" t="b">
        <f>IF(ISERROR(FIND("Home Zone",Data!J79,1))=TRUE,FALSE,TRUE)</f>
        <v>1</v>
      </c>
      <c r="K22" s="1" t="str">
        <f>Data!I79</f>
        <v>THOMAS - HOME: 2 Rhodora Dr, Middle Sackville, NS B4E 3H5, Canada</v>
      </c>
      <c r="L22" s="3" t="str">
        <f>Data!J79</f>
        <v>Home Zone</v>
      </c>
      <c r="M22" s="25">
        <f t="shared" si="6"/>
        <v>2.3936414718627899</v>
      </c>
      <c r="N22" s="25">
        <f t="shared" si="7"/>
        <v>0</v>
      </c>
    </row>
    <row r="23" spans="1:14" x14ac:dyDescent="0.2">
      <c r="A23" t="str">
        <f>Data!A80</f>
        <v>GREG AS OF MAY 4, 2018</v>
      </c>
      <c r="B23" s="10" t="str">
        <f>Data!B80</f>
        <v>Vehicle</v>
      </c>
      <c r="C23" s="23">
        <f t="shared" si="4"/>
        <v>43221.295799340303</v>
      </c>
      <c r="D23" s="18">
        <f>Data!D80</f>
        <v>43221.295799340303</v>
      </c>
      <c r="E23" s="18">
        <f>Data!F80</f>
        <v>43221.305370370399</v>
      </c>
      <c r="F23" s="15">
        <f>Data!E80</f>
        <v>9.5710300925925893E-3</v>
      </c>
      <c r="G23" s="29">
        <f>Data!K80</f>
        <v>13.747616767883301</v>
      </c>
      <c r="H23" s="29">
        <f t="shared" si="5"/>
        <v>0</v>
      </c>
      <c r="I23" s="25">
        <f>Data!G80</f>
        <v>13.747616767883301</v>
      </c>
      <c r="J23" s="31" t="b">
        <f>IF(ISERROR(FIND("Home Zone",Data!J80,1))=TRUE,FALSE,TRUE)</f>
        <v>0</v>
      </c>
      <c r="K23" s="1" t="str">
        <f>Data!I80</f>
        <v>98-160 Verdi Dr, Bedford, NS B4A, Canada</v>
      </c>
      <c r="L23" s="3">
        <f>Data!J80</f>
        <v>0</v>
      </c>
      <c r="M23" s="25">
        <f t="shared" si="6"/>
        <v>0</v>
      </c>
      <c r="N23" s="25">
        <f t="shared" si="7"/>
        <v>13.747616767883301</v>
      </c>
    </row>
    <row r="24" spans="1:14" x14ac:dyDescent="0.2">
      <c r="A24" t="str">
        <f>Data!A81</f>
        <v>GREG AS OF MAY 4, 2018</v>
      </c>
      <c r="B24" s="10" t="str">
        <f>Data!B81</f>
        <v>Vehicle</v>
      </c>
      <c r="C24" s="23">
        <f t="shared" si="4"/>
        <v>43221.3145377662</v>
      </c>
      <c r="D24" s="18">
        <f>Data!D81</f>
        <v>43221.3145377662</v>
      </c>
      <c r="E24" s="18">
        <f>Data!F81</f>
        <v>43221.317350266203</v>
      </c>
      <c r="F24" s="15">
        <f>Data!E81</f>
        <v>2.8124999999999999E-3</v>
      </c>
      <c r="G24" s="29">
        <f>Data!K81</f>
        <v>1.80067133903503</v>
      </c>
      <c r="H24" s="29">
        <f t="shared" si="5"/>
        <v>0</v>
      </c>
      <c r="I24" s="25">
        <f>Data!G81</f>
        <v>1.80067133903503</v>
      </c>
      <c r="J24" s="31" t="b">
        <f>IF(ISERROR(FIND("Home Zone",Data!J81,1))=TRUE,FALSE,TRUE)</f>
        <v>0</v>
      </c>
      <c r="K24" s="1" t="str">
        <f>Data!I81</f>
        <v>468 Rocky Lake Dr, Bedford, NS B4A, Canada: 468 Rocky Lake Dr, Bedford, NS B4A 2S7, Canada</v>
      </c>
      <c r="L24" s="3" t="str">
        <f>Data!J81</f>
        <v>Customer Zone</v>
      </c>
      <c r="M24" s="25">
        <f t="shared" si="6"/>
        <v>0</v>
      </c>
      <c r="N24" s="25">
        <f t="shared" si="7"/>
        <v>1.80067133903503</v>
      </c>
    </row>
    <row r="25" spans="1:14" x14ac:dyDescent="0.2">
      <c r="A25" t="str">
        <f>Data!A82</f>
        <v>GREG AS OF MAY 4, 2018</v>
      </c>
      <c r="B25" s="10" t="str">
        <f>Data!B82</f>
        <v>Vehicle</v>
      </c>
      <c r="C25" s="23">
        <f t="shared" si="4"/>
        <v>43221.3310199884</v>
      </c>
      <c r="D25" s="18">
        <f>Data!D82</f>
        <v>43221.3310199884</v>
      </c>
      <c r="E25" s="18">
        <f>Data!F82</f>
        <v>43221.348287036999</v>
      </c>
      <c r="F25" s="15">
        <f>Data!E82</f>
        <v>1.7267048611111099E-2</v>
      </c>
      <c r="G25" s="29">
        <f>Data!K82</f>
        <v>27.7731628417969</v>
      </c>
      <c r="H25" s="29">
        <f t="shared" si="5"/>
        <v>0</v>
      </c>
      <c r="I25" s="25">
        <f>Data!G82</f>
        <v>27.7731628417969</v>
      </c>
      <c r="J25" s="31" t="b">
        <f>IF(ISERROR(FIND("Home Zone",Data!J82,1))=TRUE,FALSE,TRUE)</f>
        <v>0</v>
      </c>
      <c r="K25" s="1" t="str">
        <f>Data!I82</f>
        <v>40 Bordeaux Ln, Hatchet Lake, NS B3T 2C8, Canada</v>
      </c>
      <c r="L25" s="3">
        <f>Data!J82</f>
        <v>0</v>
      </c>
      <c r="M25" s="25">
        <f t="shared" si="6"/>
        <v>0</v>
      </c>
      <c r="N25" s="25">
        <f t="shared" si="7"/>
        <v>27.7731628417969</v>
      </c>
    </row>
    <row r="26" spans="1:14" x14ac:dyDescent="0.2">
      <c r="A26" t="str">
        <f>Data!A83</f>
        <v>GREG AS OF MAY 4, 2018</v>
      </c>
      <c r="B26" s="10" t="str">
        <f>Data!B83</f>
        <v>Vehicle</v>
      </c>
      <c r="C26" s="23">
        <f t="shared" si="4"/>
        <v>43221.350624999999</v>
      </c>
      <c r="D26" s="18">
        <f>Data!D83</f>
        <v>43221.350624999999</v>
      </c>
      <c r="E26" s="18">
        <f>Data!F83</f>
        <v>43221.369306284701</v>
      </c>
      <c r="F26" s="15">
        <f>Data!E83</f>
        <v>1.8681284722222202E-2</v>
      </c>
      <c r="G26" s="29">
        <f>Data!K83</f>
        <v>22.07004737854</v>
      </c>
      <c r="H26" s="29">
        <f t="shared" si="5"/>
        <v>0</v>
      </c>
      <c r="I26" s="25">
        <f>Data!G83</f>
        <v>22.07004737854</v>
      </c>
      <c r="J26" s="31" t="b">
        <f>IF(ISERROR(FIND("Home Zone",Data!J83,1))=TRUE,FALSE,TRUE)</f>
        <v>0</v>
      </c>
      <c r="K26" s="1" t="str">
        <f>Data!I83</f>
        <v>184 Joseph Zatzman Dr, Dartmouth, NS B3B 1N4, Canada</v>
      </c>
      <c r="L26" s="3">
        <f>Data!J83</f>
        <v>0</v>
      </c>
      <c r="M26" s="25">
        <f t="shared" si="6"/>
        <v>0</v>
      </c>
      <c r="N26" s="25">
        <f t="shared" si="7"/>
        <v>22.07004737854</v>
      </c>
    </row>
    <row r="27" spans="1:14" x14ac:dyDescent="0.2">
      <c r="A27" t="str">
        <f>Data!A84</f>
        <v>GREG AS OF MAY 4, 2018</v>
      </c>
      <c r="B27" s="10" t="str">
        <f>Data!B84</f>
        <v>Vehicle</v>
      </c>
      <c r="C27" s="23">
        <f t="shared" si="4"/>
        <v>43221.385544710603</v>
      </c>
      <c r="D27" s="18">
        <f>Data!D84</f>
        <v>43221.385544710603</v>
      </c>
      <c r="E27" s="18">
        <f>Data!F84</f>
        <v>43221.399571759299</v>
      </c>
      <c r="F27" s="15">
        <f>Data!E84</f>
        <v>1.40270486111111E-2</v>
      </c>
      <c r="G27" s="29">
        <f>Data!K84</f>
        <v>10.8259420394897</v>
      </c>
      <c r="H27" s="29">
        <f t="shared" si="5"/>
        <v>0</v>
      </c>
      <c r="I27" s="25">
        <f>Data!G84</f>
        <v>10.8259420394897</v>
      </c>
      <c r="J27" s="31" t="b">
        <f>IF(ISERROR(FIND("Home Zone",Data!J84,1))=TRUE,FALSE,TRUE)</f>
        <v>0</v>
      </c>
      <c r="K27" s="1" t="str">
        <f>Data!I84</f>
        <v>1930 Cambridge St, Halifax, NS B3H 4S5, Canada</v>
      </c>
      <c r="L27" s="3">
        <f>Data!J84</f>
        <v>0</v>
      </c>
      <c r="M27" s="25">
        <f t="shared" si="6"/>
        <v>0</v>
      </c>
      <c r="N27" s="25">
        <f t="shared" si="7"/>
        <v>10.8259420394897</v>
      </c>
    </row>
    <row r="28" spans="1:14" x14ac:dyDescent="0.2">
      <c r="A28" t="str">
        <f>Data!A85</f>
        <v>GREG AS OF MAY 4, 2018</v>
      </c>
      <c r="B28" s="10" t="str">
        <f>Data!B85</f>
        <v>Vehicle</v>
      </c>
      <c r="C28" s="23">
        <f t="shared" si="4"/>
        <v>43221.402511574102</v>
      </c>
      <c r="D28" s="18">
        <f>Data!D85</f>
        <v>43221.402511574102</v>
      </c>
      <c r="E28" s="18">
        <f>Data!F85</f>
        <v>43221.402997685203</v>
      </c>
      <c r="F28" s="15">
        <f>Data!E85</f>
        <v>4.8611111111111099E-4</v>
      </c>
      <c r="G28" s="29">
        <f>Data!K85</f>
        <v>3.2359782606363303E-2</v>
      </c>
      <c r="H28" s="29">
        <f t="shared" si="5"/>
        <v>0</v>
      </c>
      <c r="I28" s="25">
        <f>Data!G85</f>
        <v>3.2359782606363303E-2</v>
      </c>
      <c r="J28" s="31" t="b">
        <f>IF(ISERROR(FIND("Home Zone",Data!J85,1))=TRUE,FALSE,TRUE)</f>
        <v>0</v>
      </c>
      <c r="K28" s="1" t="str">
        <f>Data!I85</f>
        <v>1793-1977 Beech St, Halifax, NS B3H 4S5, Canada</v>
      </c>
      <c r="L28" s="3">
        <f>Data!J85</f>
        <v>0</v>
      </c>
      <c r="M28" s="25">
        <f t="shared" si="6"/>
        <v>0</v>
      </c>
      <c r="N28" s="25">
        <f t="shared" si="7"/>
        <v>3.2359782606363303E-2</v>
      </c>
    </row>
    <row r="29" spans="1:14" x14ac:dyDescent="0.2">
      <c r="A29" t="str">
        <f>Data!A86</f>
        <v>GREG AS OF MAY 4, 2018</v>
      </c>
      <c r="B29" s="10" t="str">
        <f>Data!B86</f>
        <v>Vehicle</v>
      </c>
      <c r="C29" s="23">
        <f t="shared" si="4"/>
        <v>43221.406770833302</v>
      </c>
      <c r="D29" s="18">
        <f>Data!D86</f>
        <v>43221.406770833302</v>
      </c>
      <c r="E29" s="18">
        <f>Data!F86</f>
        <v>43221.421307870398</v>
      </c>
      <c r="F29" s="15">
        <f>Data!E86</f>
        <v>1.4537037037036999E-2</v>
      </c>
      <c r="G29" s="29">
        <f>Data!K86</f>
        <v>9.1574125289916992</v>
      </c>
      <c r="H29" s="29">
        <f t="shared" si="5"/>
        <v>0</v>
      </c>
      <c r="I29" s="25">
        <f>Data!G86</f>
        <v>9.1574125289916992</v>
      </c>
      <c r="J29" s="31" t="b">
        <f>IF(ISERROR(FIND("Home Zone",Data!J86,1))=TRUE,FALSE,TRUE)</f>
        <v>0</v>
      </c>
      <c r="K29" s="1" t="str">
        <f>Data!I86</f>
        <v>Highfield Park Dr, Dartmouth, NS B3A 4S8, Canada</v>
      </c>
      <c r="L29" s="3">
        <f>Data!J86</f>
        <v>0</v>
      </c>
      <c r="M29" s="25">
        <f t="shared" si="6"/>
        <v>0</v>
      </c>
      <c r="N29" s="25">
        <f t="shared" si="7"/>
        <v>9.1574125289916992</v>
      </c>
    </row>
    <row r="30" spans="1:14" x14ac:dyDescent="0.2">
      <c r="A30" t="str">
        <f>Data!A87</f>
        <v>GREG AS OF MAY 4, 2018</v>
      </c>
      <c r="B30" s="10" t="str">
        <f>Data!B87</f>
        <v>Vehicle</v>
      </c>
      <c r="C30" s="23">
        <f t="shared" si="4"/>
        <v>43221.448240740698</v>
      </c>
      <c r="D30" s="18">
        <f>Data!D87</f>
        <v>43221.448240740698</v>
      </c>
      <c r="E30" s="18">
        <f>Data!F87</f>
        <v>43221.451307870397</v>
      </c>
      <c r="F30" s="15">
        <f>Data!E87</f>
        <v>3.0671296296296302E-3</v>
      </c>
      <c r="G30" s="29">
        <f>Data!K87</f>
        <v>2.3435535430908199</v>
      </c>
      <c r="H30" s="29">
        <f t="shared" si="5"/>
        <v>0</v>
      </c>
      <c r="I30" s="25">
        <f>Data!G87</f>
        <v>2.3435535430908199</v>
      </c>
      <c r="J30" s="31" t="b">
        <f>IF(ISERROR(FIND("Home Zone",Data!J87,1))=TRUE,FALSE,TRUE)</f>
        <v>0</v>
      </c>
      <c r="K30" s="1" t="str">
        <f>Data!I87</f>
        <v>Findlay Dr, Dartmouth, NS B3B, Canada</v>
      </c>
      <c r="L30" s="3">
        <f>Data!J87</f>
        <v>0</v>
      </c>
      <c r="M30" s="25">
        <f t="shared" si="6"/>
        <v>0</v>
      </c>
      <c r="N30" s="25">
        <f t="shared" si="7"/>
        <v>2.3435535430908199</v>
      </c>
    </row>
    <row r="31" spans="1:14" x14ac:dyDescent="0.2">
      <c r="A31" t="str">
        <f>Data!A88</f>
        <v>GREG AS OF MAY 4, 2018</v>
      </c>
      <c r="B31" s="10" t="str">
        <f>Data!B88</f>
        <v>Vehicle</v>
      </c>
      <c r="C31" s="23">
        <f t="shared" si="4"/>
        <v>43221.466030821801</v>
      </c>
      <c r="D31" s="18">
        <f>Data!D88</f>
        <v>43221.466030821801</v>
      </c>
      <c r="E31" s="18">
        <f>Data!F88</f>
        <v>43221.473138043999</v>
      </c>
      <c r="F31" s="15">
        <f>Data!E88</f>
        <v>7.1072222222222196E-3</v>
      </c>
      <c r="G31" s="29">
        <f>Data!K88</f>
        <v>7.29205274581909</v>
      </c>
      <c r="H31" s="29">
        <f t="shared" si="5"/>
        <v>0</v>
      </c>
      <c r="I31" s="25">
        <f>Data!G88</f>
        <v>7.29205274581909</v>
      </c>
      <c r="J31" s="31" t="b">
        <f>IF(ISERROR(FIND("Home Zone",Data!J88,1))=TRUE,FALSE,TRUE)</f>
        <v>0</v>
      </c>
      <c r="K31" s="1" t="str">
        <f>Data!I88</f>
        <v>174 Ochterloney St, Dartmouth, NS B2Y 1E1, Canada</v>
      </c>
      <c r="L31" s="3">
        <f>Data!J88</f>
        <v>0</v>
      </c>
      <c r="M31" s="25">
        <f t="shared" si="6"/>
        <v>0</v>
      </c>
      <c r="N31" s="25">
        <f t="shared" si="7"/>
        <v>7.29205274581909</v>
      </c>
    </row>
    <row r="32" spans="1:14" x14ac:dyDescent="0.2">
      <c r="A32" t="str">
        <f>Data!A89</f>
        <v>GREG AS OF MAY 4, 2018</v>
      </c>
      <c r="B32" s="10" t="str">
        <f>Data!B89</f>
        <v>Vehicle</v>
      </c>
      <c r="C32" s="23">
        <f t="shared" si="4"/>
        <v>43221.477153506901</v>
      </c>
      <c r="D32" s="18">
        <f>Data!D89</f>
        <v>43221.477153506901</v>
      </c>
      <c r="E32" s="18">
        <f>Data!F89</f>
        <v>43221.489305555602</v>
      </c>
      <c r="F32" s="15">
        <f>Data!E89</f>
        <v>1.21520486111111E-2</v>
      </c>
      <c r="G32" s="29">
        <f>Data!K89</f>
        <v>10.943708419799799</v>
      </c>
      <c r="H32" s="29">
        <f t="shared" si="5"/>
        <v>0</v>
      </c>
      <c r="I32" s="25">
        <f>Data!G89</f>
        <v>10.943708419799799</v>
      </c>
      <c r="J32" s="31" t="b">
        <f>IF(ISERROR(FIND("Home Zone",Data!J89,1))=TRUE,FALSE,TRUE)</f>
        <v>0</v>
      </c>
      <c r="K32" s="1" t="str">
        <f>Data!I89</f>
        <v>1930 Cambridge St, Halifax, NS B3H 4S5, Canada</v>
      </c>
      <c r="L32" s="3">
        <f>Data!J89</f>
        <v>0</v>
      </c>
      <c r="M32" s="25">
        <f t="shared" si="6"/>
        <v>0</v>
      </c>
      <c r="N32" s="25">
        <f t="shared" si="7"/>
        <v>10.943708419799799</v>
      </c>
    </row>
    <row r="33" spans="1:14" x14ac:dyDescent="0.2">
      <c r="A33" t="str">
        <f>Data!A90</f>
        <v>GREG AS OF MAY 4, 2018</v>
      </c>
      <c r="B33" s="10" t="str">
        <f>Data!B90</f>
        <v>Vehicle</v>
      </c>
      <c r="C33" s="23">
        <f t="shared" si="4"/>
        <v>43221.492454432897</v>
      </c>
      <c r="D33" s="18">
        <f>Data!D90</f>
        <v>43221.492454432897</v>
      </c>
      <c r="E33" s="18">
        <f>Data!F90</f>
        <v>43221.4927314815</v>
      </c>
      <c r="F33" s="15">
        <f>Data!E90</f>
        <v>2.77048611111111E-4</v>
      </c>
      <c r="G33" s="29">
        <f>Data!K90</f>
        <v>1.4968709088861901E-2</v>
      </c>
      <c r="H33" s="29">
        <f t="shared" si="5"/>
        <v>0</v>
      </c>
      <c r="I33" s="25">
        <f>Data!G90</f>
        <v>1.4968709088861901E-2</v>
      </c>
      <c r="J33" s="31" t="b">
        <f>IF(ISERROR(FIND("Home Zone",Data!J90,1))=TRUE,FALSE,TRUE)</f>
        <v>0</v>
      </c>
      <c r="K33" s="1" t="str">
        <f>Data!I90</f>
        <v>1930 Cambridge St, Halifax, NS B3H 4S5, Canada</v>
      </c>
      <c r="L33" s="3">
        <f>Data!J90</f>
        <v>0</v>
      </c>
      <c r="M33" s="25">
        <f t="shared" si="6"/>
        <v>0</v>
      </c>
      <c r="N33" s="25">
        <f t="shared" si="7"/>
        <v>1.4968709088861901E-2</v>
      </c>
    </row>
    <row r="34" spans="1:14" x14ac:dyDescent="0.2">
      <c r="A34" t="str">
        <f>Data!A91</f>
        <v>GREG AS OF MAY 4, 2018</v>
      </c>
      <c r="B34" s="10" t="str">
        <f>Data!B91</f>
        <v>Vehicle</v>
      </c>
      <c r="C34" s="23">
        <f t="shared" si="4"/>
        <v>43221.499237581003</v>
      </c>
      <c r="D34" s="18">
        <f>Data!D91</f>
        <v>43221.499237581003</v>
      </c>
      <c r="E34" s="18">
        <f>Data!F91</f>
        <v>43221.502974536997</v>
      </c>
      <c r="F34" s="15">
        <f>Data!E91</f>
        <v>3.7369560185185201E-3</v>
      </c>
      <c r="G34" s="29">
        <f>Data!K91</f>
        <v>7.1767449378967299E-2</v>
      </c>
      <c r="H34" s="29">
        <f t="shared" si="5"/>
        <v>0</v>
      </c>
      <c r="I34" s="25">
        <f>Data!G91</f>
        <v>7.1767449378967299E-2</v>
      </c>
      <c r="J34" s="31" t="b">
        <f>IF(ISERROR(FIND("Home Zone",Data!J91,1))=TRUE,FALSE,TRUE)</f>
        <v>0</v>
      </c>
      <c r="K34" s="1" t="str">
        <f>Data!I91</f>
        <v>1930 Cambridge St, Halifax, NS B3H 4S5, Canada</v>
      </c>
      <c r="L34" s="3">
        <f>Data!J91</f>
        <v>0</v>
      </c>
      <c r="M34" s="25">
        <f t="shared" si="6"/>
        <v>0</v>
      </c>
      <c r="N34" s="25">
        <f t="shared" si="7"/>
        <v>7.1767449378967299E-2</v>
      </c>
    </row>
    <row r="35" spans="1:14" x14ac:dyDescent="0.2">
      <c r="A35" t="str">
        <f>Data!A92</f>
        <v>GREG AS OF MAY 4, 2018</v>
      </c>
      <c r="B35" s="10" t="str">
        <f>Data!B92</f>
        <v>Vehicle</v>
      </c>
      <c r="C35" s="23">
        <f t="shared" si="4"/>
        <v>43221.512477581004</v>
      </c>
      <c r="D35" s="18">
        <f>Data!D92</f>
        <v>43221.512477581004</v>
      </c>
      <c r="E35" s="18">
        <f>Data!F92</f>
        <v>43221.512605636599</v>
      </c>
      <c r="F35" s="15">
        <f>Data!E92</f>
        <v>1.2805555555555601E-4</v>
      </c>
      <c r="G35" s="29">
        <f>Data!K92</f>
        <v>1.29383951425552E-2</v>
      </c>
      <c r="H35" s="29">
        <f t="shared" si="5"/>
        <v>0</v>
      </c>
      <c r="I35" s="25">
        <f>Data!G92</f>
        <v>1.29383951425552E-2</v>
      </c>
      <c r="J35" s="31" t="b">
        <f>IF(ISERROR(FIND("Home Zone",Data!J92,1))=TRUE,FALSE,TRUE)</f>
        <v>0</v>
      </c>
      <c r="K35" s="1" t="str">
        <f>Data!I92</f>
        <v>1930 Cambridge St, Halifax, NS B3H 4S5, Canada</v>
      </c>
      <c r="L35" s="3">
        <f>Data!J92</f>
        <v>0</v>
      </c>
      <c r="M35" s="25">
        <f t="shared" si="6"/>
        <v>0</v>
      </c>
      <c r="N35" s="25">
        <f t="shared" si="7"/>
        <v>1.29383951425552E-2</v>
      </c>
    </row>
    <row r="36" spans="1:14" x14ac:dyDescent="0.2">
      <c r="A36" t="str">
        <f>Data!A93</f>
        <v>GREG AS OF MAY 4, 2018</v>
      </c>
      <c r="B36" s="10" t="str">
        <f>Data!B93</f>
        <v>Vehicle</v>
      </c>
      <c r="C36" s="23">
        <f t="shared" si="4"/>
        <v>43221.518369525496</v>
      </c>
      <c r="D36" s="18">
        <f>Data!D93</f>
        <v>43221.518369525496</v>
      </c>
      <c r="E36" s="18">
        <f>Data!F93</f>
        <v>43221.531666666699</v>
      </c>
      <c r="F36" s="15">
        <f>Data!E93</f>
        <v>1.32971412037037E-2</v>
      </c>
      <c r="G36" s="29">
        <f>Data!K93</f>
        <v>16.4125061035156</v>
      </c>
      <c r="H36" s="29">
        <f t="shared" si="5"/>
        <v>0</v>
      </c>
      <c r="I36" s="25">
        <f>Data!G93</f>
        <v>16.4125061035156</v>
      </c>
      <c r="J36" s="31" t="b">
        <f>IF(ISERROR(FIND("Home Zone",Data!J93,1))=TRUE,FALSE,TRUE)</f>
        <v>0</v>
      </c>
      <c r="K36" s="1" t="str">
        <f>Data!I93</f>
        <v>40 Bordeaux Ln, Hatchet Lake, NS B3T 2C8, Canada</v>
      </c>
      <c r="L36" s="3">
        <f>Data!J93</f>
        <v>0</v>
      </c>
      <c r="M36" s="25">
        <f t="shared" si="6"/>
        <v>0</v>
      </c>
      <c r="N36" s="25">
        <f t="shared" si="7"/>
        <v>16.4125061035156</v>
      </c>
    </row>
    <row r="37" spans="1:14" x14ac:dyDescent="0.2">
      <c r="A37" t="str">
        <f>Data!A94</f>
        <v>GREG AS OF MAY 4, 2018</v>
      </c>
      <c r="B37" s="10" t="str">
        <f>Data!B94</f>
        <v>Vehicle</v>
      </c>
      <c r="C37" s="23">
        <f t="shared" si="4"/>
        <v>43221.534097222197</v>
      </c>
      <c r="D37" s="18">
        <f>Data!D94</f>
        <v>43221.534097222197</v>
      </c>
      <c r="E37" s="18">
        <f>Data!F94</f>
        <v>43221.534270833297</v>
      </c>
      <c r="F37" s="15">
        <f>Data!E94</f>
        <v>1.7361111111111101E-4</v>
      </c>
      <c r="G37" s="29">
        <f>Data!K94</f>
        <v>7.6253032311797099E-3</v>
      </c>
      <c r="H37" s="29">
        <f t="shared" si="5"/>
        <v>0</v>
      </c>
      <c r="I37" s="25">
        <f>Data!G94</f>
        <v>7.6253032311797099E-3</v>
      </c>
      <c r="J37" s="31" t="b">
        <f>IF(ISERROR(FIND("Home Zone",Data!J94,1))=TRUE,FALSE,TRUE)</f>
        <v>0</v>
      </c>
      <c r="K37" s="1" t="str">
        <f>Data!I94</f>
        <v>40 Bordeaux Ln, Hatchet Lake, NS B3T 2C8, Canada</v>
      </c>
      <c r="L37" s="3">
        <f>Data!J94</f>
        <v>0</v>
      </c>
      <c r="M37" s="25">
        <f t="shared" si="6"/>
        <v>0</v>
      </c>
      <c r="N37" s="25">
        <f t="shared" si="7"/>
        <v>7.6253032311797099E-3</v>
      </c>
    </row>
    <row r="38" spans="1:14" x14ac:dyDescent="0.2">
      <c r="A38" t="str">
        <f>Data!A95</f>
        <v>GREG AS OF MAY 4, 2018</v>
      </c>
      <c r="B38" s="10" t="str">
        <f>Data!B95</f>
        <v>Vehicle</v>
      </c>
      <c r="C38" s="23">
        <f t="shared" si="4"/>
        <v>43221.538680555597</v>
      </c>
      <c r="D38" s="18">
        <f>Data!D95</f>
        <v>43221.538680555597</v>
      </c>
      <c r="E38" s="18">
        <f>Data!F95</f>
        <v>43221.552060914299</v>
      </c>
      <c r="F38" s="15">
        <f>Data!E95</f>
        <v>1.33803587962963E-2</v>
      </c>
      <c r="G38" s="29">
        <f>Data!K95</f>
        <v>24.871841430664102</v>
      </c>
      <c r="H38" s="29">
        <f t="shared" si="5"/>
        <v>0</v>
      </c>
      <c r="I38" s="25">
        <f>Data!G95</f>
        <v>24.871841430664102</v>
      </c>
      <c r="J38" s="31" t="b">
        <f>IF(ISERROR(FIND("Home Zone",Data!J95,1))=TRUE,FALSE,TRUE)</f>
        <v>0</v>
      </c>
      <c r="K38" s="1" t="str">
        <f>Data!I95</f>
        <v>Bedford-Sackville Connector Greenway Trail, Bedford, NS B4A 2B6, Canada</v>
      </c>
      <c r="L38" s="3">
        <f>Data!J95</f>
        <v>0</v>
      </c>
      <c r="M38" s="25">
        <f t="shared" si="6"/>
        <v>0</v>
      </c>
      <c r="N38" s="25">
        <f t="shared" si="7"/>
        <v>24.871841430664102</v>
      </c>
    </row>
    <row r="39" spans="1:14" x14ac:dyDescent="0.2">
      <c r="A39" t="str">
        <f>Data!A96</f>
        <v>GREG AS OF MAY 4, 2018</v>
      </c>
      <c r="B39" s="10" t="str">
        <f>Data!B96</f>
        <v>Vehicle</v>
      </c>
      <c r="C39" s="23">
        <f t="shared" si="4"/>
        <v>43221.554098692097</v>
      </c>
      <c r="D39" s="18">
        <f>Data!D96</f>
        <v>43221.554098692097</v>
      </c>
      <c r="E39" s="18">
        <f>Data!F96</f>
        <v>43221.556851851798</v>
      </c>
      <c r="F39" s="15">
        <f>Data!E96</f>
        <v>2.7531597222222202E-3</v>
      </c>
      <c r="G39" s="29">
        <f>Data!K96</f>
        <v>1.71663594245911</v>
      </c>
      <c r="H39" s="29">
        <f t="shared" si="5"/>
        <v>0</v>
      </c>
      <c r="I39" s="25">
        <f>Data!G96</f>
        <v>1.71663594245911</v>
      </c>
      <c r="J39" s="31" t="b">
        <f>IF(ISERROR(FIND("Home Zone",Data!J96,1))=TRUE,FALSE,TRUE)</f>
        <v>0</v>
      </c>
      <c r="K39" s="1" t="str">
        <f>Data!I96</f>
        <v>468 Rocky Lake Dr, Bedford, NS B4A, Canada: 468 Rocky Lake Dr, Bedford, NS B4A 2S7, Canada</v>
      </c>
      <c r="L39" s="3" t="str">
        <f>Data!J96</f>
        <v>Customer Zone</v>
      </c>
      <c r="M39" s="25">
        <f t="shared" si="6"/>
        <v>0</v>
      </c>
      <c r="N39" s="25">
        <f t="shared" si="7"/>
        <v>1.71663594245911</v>
      </c>
    </row>
    <row r="40" spans="1:14" x14ac:dyDescent="0.2">
      <c r="A40" t="str">
        <f>Data!A97</f>
        <v>GREG AS OF MAY 4, 2018</v>
      </c>
      <c r="B40" s="10" t="str">
        <f>Data!B97</f>
        <v>Vehicle</v>
      </c>
      <c r="C40" s="23">
        <f t="shared" si="4"/>
        <v>43221.575371099498</v>
      </c>
      <c r="D40" s="18">
        <f>Data!D97</f>
        <v>43221.575371099498</v>
      </c>
      <c r="E40" s="18">
        <f>Data!F97</f>
        <v>43221.580474536997</v>
      </c>
      <c r="F40" s="15">
        <f>Data!E97</f>
        <v>5.1034375000000003E-3</v>
      </c>
      <c r="G40" s="29">
        <f>Data!K97</f>
        <v>7.5676856040954599</v>
      </c>
      <c r="H40" s="29">
        <f t="shared" si="5"/>
        <v>0</v>
      </c>
      <c r="I40" s="25">
        <f>Data!G97</f>
        <v>7.5676856040954599</v>
      </c>
      <c r="J40" s="31" t="b">
        <f>IF(ISERROR(FIND("Home Zone",Data!J97,1))=TRUE,FALSE,TRUE)</f>
        <v>0</v>
      </c>
      <c r="K40" s="1" t="str">
        <f>Data!I97</f>
        <v>8 Walker Ave, Lower Sackville, NS B4C 2K3, Canada</v>
      </c>
      <c r="L40" s="3">
        <f>Data!J97</f>
        <v>0</v>
      </c>
      <c r="M40" s="25">
        <f t="shared" si="6"/>
        <v>0</v>
      </c>
      <c r="N40" s="25">
        <f t="shared" si="7"/>
        <v>7.5676856040954599</v>
      </c>
    </row>
    <row r="41" spans="1:14" x14ac:dyDescent="0.2">
      <c r="A41" t="str">
        <f>Data!A98</f>
        <v>GREG AS OF MAY 4, 2018</v>
      </c>
      <c r="B41" s="10" t="str">
        <f>Data!B98</f>
        <v>Vehicle</v>
      </c>
      <c r="C41" s="23">
        <f t="shared" si="4"/>
        <v>43221.582824803198</v>
      </c>
      <c r="D41" s="18">
        <f>Data!D98</f>
        <v>43221.582824803198</v>
      </c>
      <c r="E41" s="18">
        <f>Data!F98</f>
        <v>43221.590231481503</v>
      </c>
      <c r="F41" s="15">
        <f>Data!E98</f>
        <v>7.4066782407407397E-3</v>
      </c>
      <c r="G41" s="29">
        <f>Data!K98</f>
        <v>6.52430963516235</v>
      </c>
      <c r="H41" s="29">
        <f t="shared" si="5"/>
        <v>0</v>
      </c>
      <c r="I41" s="25">
        <f>Data!G98</f>
        <v>6.52430963516235</v>
      </c>
      <c r="J41" s="31" t="b">
        <f>IF(ISERROR(FIND("Home Zone",Data!J98,1))=TRUE,FALSE,TRUE)</f>
        <v>1</v>
      </c>
      <c r="K41" s="1" t="str">
        <f>Data!I98</f>
        <v>THOMAS - HOME: 31 Rhodora Dr, Middle Sackville, NS B4E 3H5, Canada</v>
      </c>
      <c r="L41" s="3" t="str">
        <f>Data!J98</f>
        <v>Home Zone</v>
      </c>
      <c r="M41" s="25">
        <f t="shared" si="6"/>
        <v>6.52430963516235</v>
      </c>
      <c r="N41" s="25">
        <f t="shared" si="7"/>
        <v>0</v>
      </c>
    </row>
    <row r="42" spans="1:14" x14ac:dyDescent="0.2">
      <c r="A42" t="str">
        <f>Data!A99</f>
        <v>GREG AS OF MAY 4, 2018</v>
      </c>
      <c r="B42" s="10" t="str">
        <f>Data!B99</f>
        <v>Vehicle</v>
      </c>
      <c r="C42" s="23">
        <f t="shared" si="4"/>
        <v>43221.6026627662</v>
      </c>
      <c r="D42" s="18">
        <f>Data!D99</f>
        <v>43221.6026627662</v>
      </c>
      <c r="E42" s="18">
        <f>Data!F99</f>
        <v>43221.613067129598</v>
      </c>
      <c r="F42" s="15">
        <f>Data!E99</f>
        <v>1.04043634259259E-2</v>
      </c>
      <c r="G42" s="29">
        <f>Data!K99</f>
        <v>13.6542406082153</v>
      </c>
      <c r="H42" s="29">
        <f t="shared" si="5"/>
        <v>0</v>
      </c>
      <c r="I42" s="25">
        <f>Data!G99</f>
        <v>13.6542406082153</v>
      </c>
      <c r="J42" s="31" t="b">
        <f>IF(ISERROR(FIND("Home Zone",Data!J99,1))=TRUE,FALSE,TRUE)</f>
        <v>0</v>
      </c>
      <c r="K42" s="1" t="str">
        <f>Data!I99</f>
        <v>468 Rocky Lake Dr, Bedford, NS B4A, Canada: 468 Rocky Lake Dr, Bedford, NS B4A 2S7, Canada</v>
      </c>
      <c r="L42" s="3" t="str">
        <f>Data!J99</f>
        <v>Customer Zone</v>
      </c>
      <c r="M42" s="25">
        <f t="shared" si="6"/>
        <v>0</v>
      </c>
      <c r="N42" s="25">
        <f t="shared" si="7"/>
        <v>13.6542406082153</v>
      </c>
    </row>
    <row r="43" spans="1:14" x14ac:dyDescent="0.2">
      <c r="A43" t="str">
        <f>Data!A100</f>
        <v>GREG AS OF MAY 4, 2018</v>
      </c>
      <c r="B43" s="10" t="str">
        <f>Data!B100</f>
        <v>Vehicle</v>
      </c>
      <c r="C43" s="23">
        <f t="shared" si="4"/>
        <v>43221.617894988398</v>
      </c>
      <c r="D43" s="18">
        <f>Data!D100</f>
        <v>43221.617894988398</v>
      </c>
      <c r="E43" s="18">
        <f>Data!F100</f>
        <v>43221.619756944398</v>
      </c>
      <c r="F43" s="15">
        <f>Data!E100</f>
        <v>1.8619560185185199E-3</v>
      </c>
      <c r="G43" s="29">
        <f>Data!K100</f>
        <v>2.6631891727447499E-2</v>
      </c>
      <c r="H43" s="29">
        <f t="shared" si="5"/>
        <v>0</v>
      </c>
      <c r="I43" s="25">
        <f>Data!G100</f>
        <v>2.6631891727447499E-2</v>
      </c>
      <c r="J43" s="31" t="b">
        <f>IF(ISERROR(FIND("Home Zone",Data!J100,1))=TRUE,FALSE,TRUE)</f>
        <v>0</v>
      </c>
      <c r="K43" s="1" t="str">
        <f>Data!I100</f>
        <v>468 Rocky Lake Dr, Bedford, NS B4A, Canada: 443-499 Rocky Lake Dr, Bedford, NS B4A 2S7, Canada</v>
      </c>
      <c r="L43" s="3" t="str">
        <f>Data!J100</f>
        <v>Customer Zone</v>
      </c>
      <c r="M43" s="25">
        <f t="shared" si="6"/>
        <v>0</v>
      </c>
      <c r="N43" s="25">
        <f t="shared" si="7"/>
        <v>2.6631891727447499E-2</v>
      </c>
    </row>
    <row r="44" spans="1:14" x14ac:dyDescent="0.2">
      <c r="A44" t="str">
        <f>Data!A101</f>
        <v>GREG AS OF MAY 4, 2018</v>
      </c>
      <c r="B44" s="10" t="str">
        <f>Data!B101</f>
        <v>Vehicle</v>
      </c>
      <c r="C44" s="23">
        <f t="shared" si="4"/>
        <v>43221.628739155101</v>
      </c>
      <c r="D44" s="18">
        <f>Data!D101</f>
        <v>43221.628739155101</v>
      </c>
      <c r="E44" s="18">
        <f>Data!F101</f>
        <v>43221.636053240698</v>
      </c>
      <c r="F44" s="15">
        <f>Data!E101</f>
        <v>7.3140856481481503E-3</v>
      </c>
      <c r="G44" s="29">
        <f>Data!K101</f>
        <v>7.0429635047912598</v>
      </c>
      <c r="H44" s="29">
        <f t="shared" si="5"/>
        <v>0</v>
      </c>
      <c r="I44" s="25">
        <f>Data!G101</f>
        <v>7.0429635047912598</v>
      </c>
      <c r="J44" s="31" t="b">
        <f>IF(ISERROR(FIND("Home Zone",Data!J101,1))=TRUE,FALSE,TRUE)</f>
        <v>0</v>
      </c>
      <c r="K44" s="1" t="str">
        <f>Data!I101</f>
        <v>2744 Akerley Blvd, Dartmouth, NS B3B 1J4, Canada</v>
      </c>
      <c r="L44" s="3">
        <f>Data!J101</f>
        <v>0</v>
      </c>
      <c r="M44" s="25">
        <f t="shared" si="6"/>
        <v>0</v>
      </c>
      <c r="N44" s="25">
        <f t="shared" si="7"/>
        <v>7.0429635047912598</v>
      </c>
    </row>
    <row r="45" spans="1:14" x14ac:dyDescent="0.2">
      <c r="A45" t="str">
        <f>Data!A102</f>
        <v>GREG AS OF MAY 4, 2018</v>
      </c>
      <c r="B45" s="10" t="str">
        <f>Data!B102</f>
        <v>Vehicle</v>
      </c>
      <c r="C45" s="23">
        <f t="shared" si="4"/>
        <v>43221.637188229201</v>
      </c>
      <c r="D45" s="18">
        <f>Data!D102</f>
        <v>43221.637188229201</v>
      </c>
      <c r="E45" s="18">
        <f>Data!F102</f>
        <v>43221.641909722202</v>
      </c>
      <c r="F45" s="15">
        <f>Data!E102</f>
        <v>4.7214930555555604E-3</v>
      </c>
      <c r="G45" s="29">
        <f>Data!K102</f>
        <v>2.10125637054443</v>
      </c>
      <c r="H45" s="29">
        <f t="shared" si="5"/>
        <v>0</v>
      </c>
      <c r="I45" s="25">
        <f>Data!G102</f>
        <v>2.10125637054443</v>
      </c>
      <c r="J45" s="31" t="b">
        <f>IF(ISERROR(FIND("Home Zone",Data!J102,1))=TRUE,FALSE,TRUE)</f>
        <v>0</v>
      </c>
      <c r="K45" s="1" t="str">
        <f>Data!I102</f>
        <v>425 Haliburton Ave, Dartmouth, NS B3B 1G5, Canada</v>
      </c>
      <c r="L45" s="3">
        <f>Data!J102</f>
        <v>0</v>
      </c>
      <c r="M45" s="25">
        <f t="shared" si="6"/>
        <v>0</v>
      </c>
      <c r="N45" s="25">
        <f t="shared" si="7"/>
        <v>2.10125637054443</v>
      </c>
    </row>
    <row r="46" spans="1:14" x14ac:dyDescent="0.2">
      <c r="A46" t="str">
        <f>Data!A103</f>
        <v>GREG AS OF MAY 4, 2018</v>
      </c>
      <c r="B46" s="10" t="str">
        <f>Data!B103</f>
        <v>Vehicle</v>
      </c>
      <c r="C46" s="23">
        <f t="shared" si="4"/>
        <v>43221.647881944402</v>
      </c>
      <c r="D46" s="18">
        <f>Data!D103</f>
        <v>43221.647881944402</v>
      </c>
      <c r="E46" s="18">
        <f>Data!F103</f>
        <v>43221.648379629602</v>
      </c>
      <c r="F46" s="15">
        <f>Data!E103</f>
        <v>4.9768518518518499E-4</v>
      </c>
      <c r="G46" s="29">
        <f>Data!K103</f>
        <v>0.132431149482727</v>
      </c>
      <c r="H46" s="29">
        <f t="shared" si="5"/>
        <v>0</v>
      </c>
      <c r="I46" s="25">
        <f>Data!G103</f>
        <v>0.132431149482727</v>
      </c>
      <c r="J46" s="31" t="b">
        <f>IF(ISERROR(FIND("Home Zone",Data!J103,1))=TRUE,FALSE,TRUE)</f>
        <v>0</v>
      </c>
      <c r="K46" s="1" t="str">
        <f>Data!I103</f>
        <v>656 Windmill Rd, Dartmouth, NS B3B 1B8, Canada</v>
      </c>
      <c r="L46" s="3">
        <f>Data!J103</f>
        <v>0</v>
      </c>
      <c r="M46" s="25">
        <f t="shared" si="6"/>
        <v>0</v>
      </c>
      <c r="N46" s="25">
        <f t="shared" si="7"/>
        <v>0.132431149482727</v>
      </c>
    </row>
    <row r="47" spans="1:14" x14ac:dyDescent="0.2">
      <c r="A47" t="str">
        <f>Data!A104</f>
        <v>GREG AS OF MAY 4, 2018</v>
      </c>
      <c r="B47" s="10" t="str">
        <f>Data!B104</f>
        <v>Vehicle</v>
      </c>
      <c r="C47" s="23">
        <f t="shared" si="4"/>
        <v>43221.678739155097</v>
      </c>
      <c r="D47" s="18">
        <f>Data!D104</f>
        <v>43221.678739155097</v>
      </c>
      <c r="E47" s="18">
        <f>Data!F104</f>
        <v>43221.6808101852</v>
      </c>
      <c r="F47" s="15">
        <f>Data!E104</f>
        <v>2.07103009259259E-3</v>
      </c>
      <c r="G47" s="29">
        <f>Data!K104</f>
        <v>1.12834489345551</v>
      </c>
      <c r="H47" s="29">
        <f t="shared" si="5"/>
        <v>0</v>
      </c>
      <c r="I47" s="25">
        <f>Data!G104</f>
        <v>1.12834489345551</v>
      </c>
      <c r="J47" s="31" t="b">
        <f>IF(ISERROR(FIND("Home Zone",Data!J104,1))=TRUE,FALSE,TRUE)</f>
        <v>0</v>
      </c>
      <c r="K47" s="1" t="str">
        <f>Data!I104</f>
        <v>13 Akerley Blvd, Dartmouth, NS B3B 1J6, Canada</v>
      </c>
      <c r="L47" s="3">
        <f>Data!J104</f>
        <v>0</v>
      </c>
      <c r="M47" s="25">
        <f t="shared" si="6"/>
        <v>0</v>
      </c>
      <c r="N47" s="25">
        <f t="shared" si="7"/>
        <v>1.12834489345551</v>
      </c>
    </row>
    <row r="48" spans="1:14" x14ac:dyDescent="0.2">
      <c r="A48" t="str">
        <f>Data!A105</f>
        <v>GREG AS OF MAY 4, 2018</v>
      </c>
      <c r="B48" s="10" t="str">
        <f>Data!B105</f>
        <v>Vehicle</v>
      </c>
      <c r="C48" s="23">
        <f t="shared" si="4"/>
        <v>43221.702420451402</v>
      </c>
      <c r="D48" s="18">
        <f>Data!D105</f>
        <v>43221.702420451402</v>
      </c>
      <c r="E48" s="18">
        <f>Data!F105</f>
        <v>43221.710626469903</v>
      </c>
      <c r="F48" s="15">
        <f>Data!E105</f>
        <v>8.2060185185185205E-3</v>
      </c>
      <c r="G48" s="29">
        <f>Data!K105</f>
        <v>9.74804592132568</v>
      </c>
      <c r="H48" s="29">
        <f t="shared" si="5"/>
        <v>0</v>
      </c>
      <c r="I48" s="25">
        <f>Data!G105</f>
        <v>9.74804592132568</v>
      </c>
      <c r="J48" s="31" t="b">
        <f>IF(ISERROR(FIND("Home Zone",Data!J105,1))=TRUE,FALSE,TRUE)</f>
        <v>0</v>
      </c>
      <c r="K48" s="1" t="str">
        <f>Data!I105</f>
        <v>1 Pinehill Dr, Lower Sackville, NS B4C 2S1, Canada</v>
      </c>
      <c r="L48" s="3">
        <f>Data!J105</f>
        <v>0</v>
      </c>
      <c r="M48" s="25">
        <f t="shared" si="6"/>
        <v>0</v>
      </c>
      <c r="N48" s="25">
        <f t="shared" si="7"/>
        <v>9.74804592132568</v>
      </c>
    </row>
    <row r="49" spans="1:14" x14ac:dyDescent="0.2">
      <c r="A49" t="str">
        <f>Data!A106</f>
        <v>GREG AS OF MAY 4, 2018</v>
      </c>
      <c r="B49" s="10" t="str">
        <f>Data!B106</f>
        <v>Vehicle</v>
      </c>
      <c r="C49" s="23">
        <f t="shared" si="4"/>
        <v>43221.720753043999</v>
      </c>
      <c r="D49" s="18">
        <f>Data!D106</f>
        <v>43221.720753043999</v>
      </c>
      <c r="E49" s="18">
        <f>Data!F106</f>
        <v>43221.729421296302</v>
      </c>
      <c r="F49" s="15">
        <f>Data!E106</f>
        <v>8.6682523148148092E-3</v>
      </c>
      <c r="G49" s="29">
        <f>Data!K106</f>
        <v>7.3576555252075204</v>
      </c>
      <c r="H49" s="29">
        <f t="shared" si="5"/>
        <v>0</v>
      </c>
      <c r="I49" s="25">
        <f>Data!G106</f>
        <v>7.3576555252075204</v>
      </c>
      <c r="J49" s="31" t="b">
        <f>IF(ISERROR(FIND("Home Zone",Data!J106,1))=TRUE,FALSE,TRUE)</f>
        <v>1</v>
      </c>
      <c r="K49" s="1" t="str">
        <f>Data!I106</f>
        <v>THOMAS - HOME: 2 Rhodora Dr, Middle Sackville, NS B4E 3H5, Canada</v>
      </c>
      <c r="L49" s="3" t="str">
        <f>Data!J106</f>
        <v>Home Zone</v>
      </c>
      <c r="M49" s="25">
        <f t="shared" si="6"/>
        <v>7.3576555252075204</v>
      </c>
      <c r="N49" s="25">
        <f t="shared" si="7"/>
        <v>0</v>
      </c>
    </row>
    <row r="50" spans="1:14" x14ac:dyDescent="0.2">
      <c r="A50" t="str">
        <f>Data!A107</f>
        <v>GREG AS OF MAY 4, 2018</v>
      </c>
      <c r="B50" s="10" t="str">
        <f>Data!B107</f>
        <v>Vehicle</v>
      </c>
      <c r="C50" s="23">
        <f t="shared" si="4"/>
        <v>43222.271748414401</v>
      </c>
      <c r="D50" s="18">
        <f>Data!D107</f>
        <v>43222.271748414401</v>
      </c>
      <c r="E50" s="18">
        <f>Data!F107</f>
        <v>43222.291284722203</v>
      </c>
      <c r="F50" s="15">
        <f>Data!E107</f>
        <v>1.95363078703704E-2</v>
      </c>
      <c r="G50" s="29">
        <f>Data!K107</f>
        <v>14.745191574096699</v>
      </c>
      <c r="H50" s="29">
        <f t="shared" si="5"/>
        <v>0</v>
      </c>
      <c r="I50" s="25">
        <f>Data!G107</f>
        <v>14.745191574096699</v>
      </c>
      <c r="J50" s="31" t="b">
        <f>IF(ISERROR(FIND("Home Zone",Data!J107,1))=TRUE,FALSE,TRUE)</f>
        <v>0</v>
      </c>
      <c r="K50" s="1" t="str">
        <f>Data!I107</f>
        <v>468 Rocky Lake Dr, Bedford, NS B4A, Canada: 468 Rocky Lake Dr, Bedford, NS B4A 2S7, Canada</v>
      </c>
      <c r="L50" s="3" t="str">
        <f>Data!J107</f>
        <v>Customer Zone</v>
      </c>
      <c r="M50" s="25">
        <f t="shared" si="6"/>
        <v>0</v>
      </c>
      <c r="N50" s="25">
        <f t="shared" si="7"/>
        <v>14.745191574096699</v>
      </c>
    </row>
    <row r="51" spans="1:14" x14ac:dyDescent="0.2">
      <c r="A51" t="str">
        <f>Data!A108</f>
        <v>GREG AS OF MAY 4, 2018</v>
      </c>
      <c r="B51" s="10" t="str">
        <f>Data!B108</f>
        <v>Vehicle</v>
      </c>
      <c r="C51" s="23">
        <f t="shared" si="4"/>
        <v>43222.325624999998</v>
      </c>
      <c r="D51" s="18">
        <f>Data!D108</f>
        <v>43222.325624999998</v>
      </c>
      <c r="E51" s="18">
        <f>Data!F108</f>
        <v>43222.334918981498</v>
      </c>
      <c r="F51" s="15">
        <f>Data!E108</f>
        <v>9.2939814814814795E-3</v>
      </c>
      <c r="G51" s="29">
        <f>Data!K108</f>
        <v>10.210908889770501</v>
      </c>
      <c r="H51" s="29">
        <f t="shared" si="5"/>
        <v>0</v>
      </c>
      <c r="I51" s="25">
        <f>Data!G108</f>
        <v>10.210908889770501</v>
      </c>
      <c r="J51" s="31" t="b">
        <f>IF(ISERROR(FIND("Home Zone",Data!J108,1))=TRUE,FALSE,TRUE)</f>
        <v>0</v>
      </c>
      <c r="K51" s="1" t="str">
        <f>Data!I108</f>
        <v>55 Hefler Ln, Middle Sackville, NS B4B 1S1, Canada</v>
      </c>
      <c r="L51" s="3">
        <f>Data!J108</f>
        <v>0</v>
      </c>
      <c r="M51" s="25">
        <f t="shared" si="6"/>
        <v>0</v>
      </c>
      <c r="N51" s="25">
        <f t="shared" si="7"/>
        <v>10.210908889770501</v>
      </c>
    </row>
    <row r="52" spans="1:14" x14ac:dyDescent="0.2">
      <c r="A52" t="str">
        <f>Data!A109</f>
        <v>GREG AS OF MAY 4, 2018</v>
      </c>
      <c r="B52" s="10" t="str">
        <f>Data!B109</f>
        <v>Vehicle</v>
      </c>
      <c r="C52" s="23">
        <f t="shared" si="4"/>
        <v>43222.357269247703</v>
      </c>
      <c r="D52" s="18">
        <f>Data!D109</f>
        <v>43222.357269247703</v>
      </c>
      <c r="E52" s="18">
        <f>Data!F109</f>
        <v>43222.3620717593</v>
      </c>
      <c r="F52" s="15">
        <f>Data!E109</f>
        <v>4.8025115740740702E-3</v>
      </c>
      <c r="G52" s="29">
        <f>Data!K109</f>
        <v>4.9743723869323704</v>
      </c>
      <c r="H52" s="29">
        <f t="shared" si="5"/>
        <v>0</v>
      </c>
      <c r="I52" s="25">
        <f>Data!G109</f>
        <v>4.9743723869323704</v>
      </c>
      <c r="J52" s="31" t="b">
        <f>IF(ISERROR(FIND("Home Zone",Data!J109,1))=TRUE,FALSE,TRUE)</f>
        <v>1</v>
      </c>
      <c r="K52" s="1" t="str">
        <f>Data!I109</f>
        <v>THOMAS - HOME: 2 Rhodora Dr, Middle Sackville, NS B4E 3H5, Canada</v>
      </c>
      <c r="L52" s="3" t="str">
        <f>Data!J109</f>
        <v>Home Zone</v>
      </c>
      <c r="M52" s="25">
        <f t="shared" si="6"/>
        <v>4.9743723869323704</v>
      </c>
      <c r="N52" s="25">
        <f t="shared" si="7"/>
        <v>0</v>
      </c>
    </row>
    <row r="53" spans="1:14" x14ac:dyDescent="0.2">
      <c r="A53" t="str">
        <f>Data!A110</f>
        <v>GREG AS OF MAY 4, 2018</v>
      </c>
      <c r="B53" s="10" t="str">
        <f>Data!B110</f>
        <v>Vehicle</v>
      </c>
      <c r="C53" s="23">
        <f t="shared" si="4"/>
        <v>43222.3725593403</v>
      </c>
      <c r="D53" s="18">
        <f>Data!D110</f>
        <v>43222.3725593403</v>
      </c>
      <c r="E53" s="18">
        <f>Data!F110</f>
        <v>43222.375914351898</v>
      </c>
      <c r="F53" s="15">
        <f>Data!E110</f>
        <v>3.3550115740740702E-3</v>
      </c>
      <c r="G53" s="29">
        <f>Data!K110</f>
        <v>2.6883311271667498</v>
      </c>
      <c r="H53" s="29">
        <f t="shared" si="5"/>
        <v>0</v>
      </c>
      <c r="I53" s="25">
        <f>Data!G110</f>
        <v>2.6883311271667498</v>
      </c>
      <c r="J53" s="31" t="b">
        <f>IF(ISERROR(FIND("Home Zone",Data!J110,1))=TRUE,FALSE,TRUE)</f>
        <v>0</v>
      </c>
      <c r="K53" s="1" t="str">
        <f>Data!I110</f>
        <v>535 Rosemary Dr, Middle Sackville, NS B4E 3N8, Canada</v>
      </c>
      <c r="L53" s="3">
        <f>Data!J110</f>
        <v>0</v>
      </c>
      <c r="M53" s="25">
        <f t="shared" si="6"/>
        <v>0</v>
      </c>
      <c r="N53" s="25">
        <f t="shared" si="7"/>
        <v>2.6883311271667498</v>
      </c>
    </row>
    <row r="54" spans="1:14" x14ac:dyDescent="0.2">
      <c r="A54" t="str">
        <f>Data!A111</f>
        <v>GREG AS OF MAY 4, 2018</v>
      </c>
      <c r="B54" s="10" t="str">
        <f>Data!B111</f>
        <v>Vehicle</v>
      </c>
      <c r="C54" s="23">
        <f t="shared" si="4"/>
        <v>43222.376390358797</v>
      </c>
      <c r="D54" s="18">
        <f>Data!D111</f>
        <v>43222.376390358797</v>
      </c>
      <c r="E54" s="18">
        <f>Data!F111</f>
        <v>43222.376631944397</v>
      </c>
      <c r="F54" s="15">
        <f>Data!E111</f>
        <v>2.41585648148148E-4</v>
      </c>
      <c r="G54" s="29">
        <f>Data!K111</f>
        <v>3.0905196443200101E-2</v>
      </c>
      <c r="H54" s="29">
        <f t="shared" si="5"/>
        <v>0</v>
      </c>
      <c r="I54" s="25">
        <f>Data!G111</f>
        <v>3.0905196443200101E-2</v>
      </c>
      <c r="J54" s="31" t="b">
        <f>IF(ISERROR(FIND("Home Zone",Data!J111,1))=TRUE,FALSE,TRUE)</f>
        <v>0</v>
      </c>
      <c r="K54" s="1" t="str">
        <f>Data!I111</f>
        <v>535 Rosemary Dr, Middle Sackville, NS B4E 3N8, Canada</v>
      </c>
      <c r="L54" s="3">
        <f>Data!J111</f>
        <v>0</v>
      </c>
      <c r="M54" s="25">
        <f t="shared" si="6"/>
        <v>0</v>
      </c>
      <c r="N54" s="25">
        <f t="shared" si="7"/>
        <v>3.0905196443200101E-2</v>
      </c>
    </row>
    <row r="55" spans="1:14" x14ac:dyDescent="0.2">
      <c r="A55" t="str">
        <f>Data!A112</f>
        <v>GREG AS OF MAY 4, 2018</v>
      </c>
      <c r="B55" s="10" t="str">
        <f>Data!B112</f>
        <v>Vehicle</v>
      </c>
      <c r="C55" s="23">
        <f t="shared" si="4"/>
        <v>43222.3866558218</v>
      </c>
      <c r="D55" s="18">
        <f>Data!D112</f>
        <v>43222.3866558218</v>
      </c>
      <c r="E55" s="18">
        <f>Data!F112</f>
        <v>43222.388391203698</v>
      </c>
      <c r="F55" s="15">
        <f>Data!E112</f>
        <v>1.73538194444444E-3</v>
      </c>
      <c r="G55" s="29">
        <f>Data!K112</f>
        <v>1.41517186164856</v>
      </c>
      <c r="H55" s="29">
        <f t="shared" si="5"/>
        <v>0</v>
      </c>
      <c r="I55" s="25">
        <f>Data!G112</f>
        <v>1.41517186164856</v>
      </c>
      <c r="J55" s="31" t="b">
        <f>IF(ISERROR(FIND("Home Zone",Data!J112,1))=TRUE,FALSE,TRUE)</f>
        <v>0</v>
      </c>
      <c r="K55" s="1" t="str">
        <f>Data!I112</f>
        <v>1676 Sackville Dr, Middle Sackville, NS B4E 3A9, Canada</v>
      </c>
      <c r="L55" s="3">
        <f>Data!J112</f>
        <v>0</v>
      </c>
      <c r="M55" s="25">
        <f t="shared" si="6"/>
        <v>0</v>
      </c>
      <c r="N55" s="25">
        <f t="shared" si="7"/>
        <v>1.41517186164856</v>
      </c>
    </row>
    <row r="56" spans="1:14" x14ac:dyDescent="0.2">
      <c r="A56" t="str">
        <f>Data!A113</f>
        <v>GREG AS OF MAY 4, 2018</v>
      </c>
      <c r="B56" s="10" t="str">
        <f>Data!B113</f>
        <v>Vehicle</v>
      </c>
      <c r="C56" s="23">
        <f t="shared" si="4"/>
        <v>43222.392500000002</v>
      </c>
      <c r="D56" s="18">
        <f>Data!D113</f>
        <v>43222.392500000002</v>
      </c>
      <c r="E56" s="18">
        <f>Data!F113</f>
        <v>43222.399629629603</v>
      </c>
      <c r="F56" s="15">
        <f>Data!E113</f>
        <v>7.1296296296296299E-3</v>
      </c>
      <c r="G56" s="29">
        <f>Data!K113</f>
        <v>12.130643844604499</v>
      </c>
      <c r="H56" s="29">
        <f t="shared" si="5"/>
        <v>0</v>
      </c>
      <c r="I56" s="25">
        <f>Data!G113</f>
        <v>12.130643844604499</v>
      </c>
      <c r="J56" s="31" t="b">
        <f>IF(ISERROR(FIND("Home Zone",Data!J113,1))=TRUE,FALSE,TRUE)</f>
        <v>0</v>
      </c>
      <c r="K56" s="1" t="str">
        <f>Data!I113</f>
        <v>468 Rocky Lake Dr, Bedford, NS B4A, Canada: 468 Rocky Lake Dr, Bedford, NS B4A 2S7, Canada</v>
      </c>
      <c r="L56" s="3" t="str">
        <f>Data!J113</f>
        <v>Customer Zone</v>
      </c>
      <c r="M56" s="25">
        <f t="shared" si="6"/>
        <v>0</v>
      </c>
      <c r="N56" s="25">
        <f t="shared" si="7"/>
        <v>12.130643844604499</v>
      </c>
    </row>
    <row r="57" spans="1:14" x14ac:dyDescent="0.2">
      <c r="A57" t="str">
        <f>Data!A114</f>
        <v>GREG AS OF MAY 4, 2018</v>
      </c>
      <c r="B57" s="10" t="str">
        <f>Data!B114</f>
        <v>Vehicle</v>
      </c>
      <c r="C57" s="23">
        <f t="shared" si="4"/>
        <v>43222.415428240703</v>
      </c>
      <c r="D57" s="18">
        <f>Data!D114</f>
        <v>43222.415428240703</v>
      </c>
      <c r="E57" s="18">
        <f>Data!F114</f>
        <v>43222.415520833303</v>
      </c>
      <c r="F57" s="15">
        <f>Data!E114</f>
        <v>9.2592592592592602E-5</v>
      </c>
      <c r="G57" s="29">
        <f>Data!K114</f>
        <v>2.1074567921459701E-3</v>
      </c>
      <c r="H57" s="29">
        <f t="shared" si="5"/>
        <v>0</v>
      </c>
      <c r="I57" s="25">
        <f>Data!G114</f>
        <v>2.1074567921459701E-3</v>
      </c>
      <c r="J57" s="31" t="b">
        <f>IF(ISERROR(FIND("Home Zone",Data!J114,1))=TRUE,FALSE,TRUE)</f>
        <v>0</v>
      </c>
      <c r="K57" s="1" t="str">
        <f>Data!I114</f>
        <v>468 Rocky Lake Dr, Bedford, NS B4A, Canada: 468 Rocky Lake Dr, Bedford, NS B4A 2S7, Canada</v>
      </c>
      <c r="L57" s="3" t="str">
        <f>Data!J114</f>
        <v>Customer Zone</v>
      </c>
      <c r="M57" s="25">
        <f t="shared" si="6"/>
        <v>0</v>
      </c>
      <c r="N57" s="25">
        <f t="shared" si="7"/>
        <v>2.1074567921459701E-3</v>
      </c>
    </row>
    <row r="58" spans="1:14" x14ac:dyDescent="0.2">
      <c r="A58" t="str">
        <f>Data!A115</f>
        <v>GREG AS OF MAY 4, 2018</v>
      </c>
      <c r="B58" s="10" t="str">
        <f>Data!B115</f>
        <v>Vehicle</v>
      </c>
      <c r="C58" s="23">
        <f t="shared" si="4"/>
        <v>43222.430520833303</v>
      </c>
      <c r="D58" s="18">
        <f>Data!D115</f>
        <v>43222.430520833303</v>
      </c>
      <c r="E58" s="18">
        <f>Data!F115</f>
        <v>43222.431192129603</v>
      </c>
      <c r="F58" s="15">
        <f>Data!E115</f>
        <v>6.7129629629629603E-4</v>
      </c>
      <c r="G58" s="29">
        <f>Data!K115</f>
        <v>1.27660920843482E-2</v>
      </c>
      <c r="H58" s="29">
        <f t="shared" si="5"/>
        <v>0</v>
      </c>
      <c r="I58" s="25">
        <f>Data!G115</f>
        <v>1.27660920843482E-2</v>
      </c>
      <c r="J58" s="31" t="b">
        <f>IF(ISERROR(FIND("Home Zone",Data!J115,1))=TRUE,FALSE,TRUE)</f>
        <v>0</v>
      </c>
      <c r="K58" s="1" t="str">
        <f>Data!I115</f>
        <v>468 Rocky Lake Dr, Bedford, NS B4A, Canada: 468 Rocky Lake Dr, Bedford, NS B4A 2S7, Canada</v>
      </c>
      <c r="L58" s="3" t="str">
        <f>Data!J115</f>
        <v>Customer Zone</v>
      </c>
      <c r="M58" s="25">
        <f t="shared" si="6"/>
        <v>0</v>
      </c>
      <c r="N58" s="25">
        <f t="shared" si="7"/>
        <v>1.27660920843482E-2</v>
      </c>
    </row>
    <row r="59" spans="1:14" x14ac:dyDescent="0.2">
      <c r="A59" t="str">
        <f>Data!A116</f>
        <v>GREG AS OF MAY 4, 2018</v>
      </c>
      <c r="B59" s="10" t="str">
        <f>Data!B116</f>
        <v>Vehicle</v>
      </c>
      <c r="C59" s="23">
        <f t="shared" si="4"/>
        <v>43222.435104166703</v>
      </c>
      <c r="D59" s="18">
        <f>Data!D116</f>
        <v>43222.435104166703</v>
      </c>
      <c r="E59" s="18">
        <f>Data!F116</f>
        <v>43222.443032407398</v>
      </c>
      <c r="F59" s="15">
        <f>Data!E116</f>
        <v>7.9282407407407392E-3</v>
      </c>
      <c r="G59" s="29">
        <f>Data!K116</f>
        <v>8.8138914108276403</v>
      </c>
      <c r="H59" s="29">
        <f t="shared" si="5"/>
        <v>0</v>
      </c>
      <c r="I59" s="25">
        <f>Data!G116</f>
        <v>8.8138914108276403</v>
      </c>
      <c r="J59" s="31" t="b">
        <f>IF(ISERROR(FIND("Home Zone",Data!J116,1))=TRUE,FALSE,TRUE)</f>
        <v>0</v>
      </c>
      <c r="K59" s="1" t="str">
        <f>Data!I116</f>
        <v>9 First St, Middle Sackville, NS B4E 1R4, Canada</v>
      </c>
      <c r="L59" s="3">
        <f>Data!J116</f>
        <v>0</v>
      </c>
      <c r="M59" s="25">
        <f t="shared" si="6"/>
        <v>0</v>
      </c>
      <c r="N59" s="25">
        <f t="shared" si="7"/>
        <v>8.8138914108276403</v>
      </c>
    </row>
    <row r="60" spans="1:14" x14ac:dyDescent="0.2">
      <c r="A60" t="str">
        <f>Data!A117</f>
        <v>GREG AS OF MAY 4, 2018</v>
      </c>
      <c r="B60" s="10" t="str">
        <f>Data!B117</f>
        <v>Vehicle</v>
      </c>
      <c r="C60" s="23">
        <f t="shared" si="4"/>
        <v>43222.4453125</v>
      </c>
      <c r="D60" s="18">
        <f>Data!D117</f>
        <v>43222.4453125</v>
      </c>
      <c r="E60" s="18">
        <f>Data!F117</f>
        <v>43222.4608912037</v>
      </c>
      <c r="F60" s="15">
        <f>Data!E117</f>
        <v>1.5578703703703701E-2</v>
      </c>
      <c r="G60" s="29">
        <f>Data!K117</f>
        <v>26.057966232299801</v>
      </c>
      <c r="H60" s="29">
        <f t="shared" si="5"/>
        <v>0</v>
      </c>
      <c r="I60" s="25">
        <f>Data!G117</f>
        <v>26.057966232299801</v>
      </c>
      <c r="J60" s="31" t="b">
        <f>IF(ISERROR(FIND("Home Zone",Data!J117,1))=TRUE,FALSE,TRUE)</f>
        <v>0</v>
      </c>
      <c r="K60" s="1" t="str">
        <f>Data!I117</f>
        <v>6140 Young St, Halifax, NS B3K 2A6, Canada</v>
      </c>
      <c r="L60" s="3">
        <f>Data!J117</f>
        <v>0</v>
      </c>
      <c r="M60" s="25">
        <f t="shared" si="6"/>
        <v>0</v>
      </c>
      <c r="N60" s="25">
        <f t="shared" si="7"/>
        <v>26.057966232299801</v>
      </c>
    </row>
    <row r="61" spans="1:14" x14ac:dyDescent="0.2">
      <c r="A61" t="str">
        <f>Data!A118</f>
        <v>GREG AS OF MAY 4, 2018</v>
      </c>
      <c r="B61" s="10" t="str">
        <f>Data!B118</f>
        <v>Vehicle</v>
      </c>
      <c r="C61" s="23">
        <f t="shared" si="4"/>
        <v>43222.465185914298</v>
      </c>
      <c r="D61" s="18">
        <f>Data!D118</f>
        <v>43222.465185914298</v>
      </c>
      <c r="E61" s="18">
        <f>Data!F118</f>
        <v>43222.474814814799</v>
      </c>
      <c r="F61" s="15">
        <f>Data!E118</f>
        <v>9.6289004629629606E-3</v>
      </c>
      <c r="G61" s="29">
        <f>Data!K118</f>
        <v>7.8450398445129403</v>
      </c>
      <c r="H61" s="29">
        <f t="shared" si="5"/>
        <v>0</v>
      </c>
      <c r="I61" s="25">
        <f>Data!G118</f>
        <v>7.8450398445129403</v>
      </c>
      <c r="J61" s="31" t="b">
        <f>IF(ISERROR(FIND("Home Zone",Data!J118,1))=TRUE,FALSE,TRUE)</f>
        <v>0</v>
      </c>
      <c r="K61" s="1" t="str">
        <f>Data!I118</f>
        <v>230 Chain Lake Dr, Halifax, NS B3S 1C5, Canada</v>
      </c>
      <c r="L61" s="3">
        <f>Data!J118</f>
        <v>0</v>
      </c>
      <c r="M61" s="25">
        <f t="shared" si="6"/>
        <v>0</v>
      </c>
      <c r="N61" s="25">
        <f t="shared" si="7"/>
        <v>7.8450398445129403</v>
      </c>
    </row>
    <row r="62" spans="1:14" x14ac:dyDescent="0.2">
      <c r="A62" t="str">
        <f>Data!A119</f>
        <v>GREG AS OF MAY 4, 2018</v>
      </c>
      <c r="B62" s="10" t="str">
        <f>Data!B119</f>
        <v>Vehicle</v>
      </c>
      <c r="C62" s="23">
        <f t="shared" si="4"/>
        <v>43222.475868784699</v>
      </c>
      <c r="D62" s="18">
        <f>Data!D119</f>
        <v>43222.475868784699</v>
      </c>
      <c r="E62" s="18">
        <f>Data!F119</f>
        <v>43222.476239155098</v>
      </c>
      <c r="F62" s="15">
        <f>Data!E119</f>
        <v>3.7037037037037003E-4</v>
      </c>
      <c r="G62" s="29">
        <f>Data!K119</f>
        <v>0.111477181315422</v>
      </c>
      <c r="H62" s="29">
        <f t="shared" si="5"/>
        <v>0</v>
      </c>
      <c r="I62" s="25">
        <f>Data!G119</f>
        <v>0.111477181315422</v>
      </c>
      <c r="J62" s="31" t="b">
        <f>IF(ISERROR(FIND("Home Zone",Data!J119,1))=TRUE,FALSE,TRUE)</f>
        <v>0</v>
      </c>
      <c r="K62" s="1" t="str">
        <f>Data!I119</f>
        <v>230 Chain Lake Dr, Halifax, NS B3S 1C5, Canada</v>
      </c>
      <c r="L62" s="3">
        <f>Data!J119</f>
        <v>0</v>
      </c>
      <c r="M62" s="25">
        <f t="shared" si="6"/>
        <v>0</v>
      </c>
      <c r="N62" s="25">
        <f t="shared" si="7"/>
        <v>0.111477181315422</v>
      </c>
    </row>
    <row r="63" spans="1:14" x14ac:dyDescent="0.2">
      <c r="A63" t="str">
        <f>Data!A120</f>
        <v>GREG AS OF MAY 4, 2018</v>
      </c>
      <c r="B63" s="10" t="str">
        <f>Data!B120</f>
        <v>Vehicle</v>
      </c>
      <c r="C63" s="23">
        <f t="shared" si="4"/>
        <v>43222.508565543998</v>
      </c>
      <c r="D63" s="18">
        <f>Data!D120</f>
        <v>43222.508565543998</v>
      </c>
      <c r="E63" s="18">
        <f>Data!F120</f>
        <v>43222.509213692101</v>
      </c>
      <c r="F63" s="15">
        <f>Data!E120</f>
        <v>6.4814814814814802E-4</v>
      </c>
      <c r="G63" s="29">
        <f>Data!K120</f>
        <v>4.7820601612329497E-2</v>
      </c>
      <c r="H63" s="29">
        <f t="shared" si="5"/>
        <v>0</v>
      </c>
      <c r="I63" s="25">
        <f>Data!G120</f>
        <v>4.7820601612329497E-2</v>
      </c>
      <c r="J63" s="31" t="b">
        <f>IF(ISERROR(FIND("Home Zone",Data!J120,1))=TRUE,FALSE,TRUE)</f>
        <v>0</v>
      </c>
      <c r="K63" s="1" t="str">
        <f>Data!I120</f>
        <v>230 Chain Lake Dr, Halifax, NS B3S 1C5, Canada</v>
      </c>
      <c r="L63" s="3">
        <f>Data!J120</f>
        <v>0</v>
      </c>
      <c r="M63" s="25">
        <f t="shared" si="6"/>
        <v>0</v>
      </c>
      <c r="N63" s="25">
        <f t="shared" si="7"/>
        <v>4.7820601612329497E-2</v>
      </c>
    </row>
    <row r="64" spans="1:14" x14ac:dyDescent="0.2">
      <c r="A64" t="str">
        <f>Data!A121</f>
        <v>GREG AS OF MAY 4, 2018</v>
      </c>
      <c r="B64" s="10" t="str">
        <f>Data!B121</f>
        <v>Vehicle</v>
      </c>
      <c r="C64" s="23">
        <f t="shared" si="4"/>
        <v>43222.510972951401</v>
      </c>
      <c r="D64" s="18">
        <f>Data!D121</f>
        <v>43222.510972951401</v>
      </c>
      <c r="E64" s="18">
        <f>Data!F121</f>
        <v>43222.517939814803</v>
      </c>
      <c r="F64" s="15">
        <f>Data!E121</f>
        <v>6.9668634259259302E-3</v>
      </c>
      <c r="G64" s="29">
        <f>Data!K121</f>
        <v>7.6532025337219203</v>
      </c>
      <c r="H64" s="29">
        <f t="shared" si="5"/>
        <v>0</v>
      </c>
      <c r="I64" s="25">
        <f>Data!G121</f>
        <v>7.6532025337219203</v>
      </c>
      <c r="J64" s="31" t="b">
        <f>IF(ISERROR(FIND("Home Zone",Data!J121,1))=TRUE,FALSE,TRUE)</f>
        <v>0</v>
      </c>
      <c r="K64" s="1" t="str">
        <f>Data!I121</f>
        <v>6140 Young St, Halifax, NS B3K 0G2, Canada</v>
      </c>
      <c r="L64" s="3">
        <f>Data!J121</f>
        <v>0</v>
      </c>
      <c r="M64" s="25">
        <f t="shared" si="6"/>
        <v>0</v>
      </c>
      <c r="N64" s="25">
        <f t="shared" si="7"/>
        <v>7.6532025337219203</v>
      </c>
    </row>
    <row r="65" spans="1:14" x14ac:dyDescent="0.2">
      <c r="A65" t="str">
        <f>Data!A122</f>
        <v>GREG AS OF MAY 4, 2018</v>
      </c>
      <c r="B65" s="10" t="str">
        <f>Data!B122</f>
        <v>Vehicle</v>
      </c>
      <c r="C65" s="23">
        <f t="shared" si="4"/>
        <v>43222.521736840303</v>
      </c>
      <c r="D65" s="18">
        <f>Data!D122</f>
        <v>43222.521736840303</v>
      </c>
      <c r="E65" s="18">
        <f>Data!F122</f>
        <v>43222.531493055598</v>
      </c>
      <c r="F65" s="15">
        <f>Data!E122</f>
        <v>9.7562152777777803E-3</v>
      </c>
      <c r="G65" s="29">
        <f>Data!K122</f>
        <v>7.6759071350097701</v>
      </c>
      <c r="H65" s="29">
        <f t="shared" si="5"/>
        <v>0</v>
      </c>
      <c r="I65" s="25">
        <f>Data!G122</f>
        <v>7.6759071350097701</v>
      </c>
      <c r="J65" s="31" t="b">
        <f>IF(ISERROR(FIND("Home Zone",Data!J122,1))=TRUE,FALSE,TRUE)</f>
        <v>0</v>
      </c>
      <c r="K65" s="1" t="str">
        <f>Data!I122</f>
        <v>52 Wright Ave, Dartmouth, NS B3B 1C6, Canada</v>
      </c>
      <c r="L65" s="3">
        <f>Data!J122</f>
        <v>0</v>
      </c>
      <c r="M65" s="25">
        <f t="shared" si="6"/>
        <v>0</v>
      </c>
      <c r="N65" s="25">
        <f t="shared" si="7"/>
        <v>7.6759071350097701</v>
      </c>
    </row>
    <row r="66" spans="1:14" x14ac:dyDescent="0.2">
      <c r="A66" t="str">
        <f>Data!A123</f>
        <v>GREG AS OF MAY 4, 2018</v>
      </c>
      <c r="B66" s="10" t="str">
        <f>Data!B123</f>
        <v>Vehicle</v>
      </c>
      <c r="C66" s="23">
        <f t="shared" si="4"/>
        <v>43222.537628044003</v>
      </c>
      <c r="D66" s="18">
        <f>Data!D123</f>
        <v>43222.537628044003</v>
      </c>
      <c r="E66" s="18">
        <f>Data!F123</f>
        <v>43222.539444444403</v>
      </c>
      <c r="F66" s="15">
        <f>Data!E123</f>
        <v>1.81640046296296E-3</v>
      </c>
      <c r="G66" s="29">
        <f>Data!K123</f>
        <v>1.01503086090088</v>
      </c>
      <c r="H66" s="29">
        <f t="shared" si="5"/>
        <v>0</v>
      </c>
      <c r="I66" s="25">
        <f>Data!G123</f>
        <v>1.01503086090088</v>
      </c>
      <c r="J66" s="31" t="b">
        <f>IF(ISERROR(FIND("Home Zone",Data!J123,1))=TRUE,FALSE,TRUE)</f>
        <v>0</v>
      </c>
      <c r="K66" s="1" t="str">
        <f>Data!I123</f>
        <v>CAPSTONE: 25-31 Ilsley Ave, Dartmouth, NS B3B, Canada</v>
      </c>
      <c r="L66" s="3" t="str">
        <f>Data!J123</f>
        <v>Customer Zone</v>
      </c>
      <c r="M66" s="25">
        <f t="shared" si="6"/>
        <v>0</v>
      </c>
      <c r="N66" s="25">
        <f t="shared" si="7"/>
        <v>1.01503086090088</v>
      </c>
    </row>
    <row r="67" spans="1:14" x14ac:dyDescent="0.2">
      <c r="A67" t="str">
        <f>Data!A124</f>
        <v>GREG AS OF MAY 4, 2018</v>
      </c>
      <c r="B67" s="10" t="str">
        <f>Data!B124</f>
        <v>Vehicle</v>
      </c>
      <c r="C67" s="23">
        <f t="shared" si="4"/>
        <v>43222.555683599501</v>
      </c>
      <c r="D67" s="18">
        <f>Data!D124</f>
        <v>43222.555683599501</v>
      </c>
      <c r="E67" s="18">
        <f>Data!F124</f>
        <v>43222.568415080998</v>
      </c>
      <c r="F67" s="15">
        <f>Data!E124</f>
        <v>1.27314814814815E-2</v>
      </c>
      <c r="G67" s="29">
        <f>Data!K124</f>
        <v>14.4799156188965</v>
      </c>
      <c r="H67" s="29">
        <f t="shared" si="5"/>
        <v>0</v>
      </c>
      <c r="I67" s="25">
        <f>Data!G124</f>
        <v>14.4799156188965</v>
      </c>
      <c r="J67" s="31" t="b">
        <f>IF(ISERROR(FIND("Home Zone",Data!J124,1))=TRUE,FALSE,TRUE)</f>
        <v>0</v>
      </c>
      <c r="K67" s="1" t="str">
        <f>Data!I124</f>
        <v>60 Horseshoe Lake Dr, Halifax, NS B3S, Canada</v>
      </c>
      <c r="L67" s="3">
        <f>Data!J124</f>
        <v>0</v>
      </c>
      <c r="M67" s="25">
        <f t="shared" si="6"/>
        <v>0</v>
      </c>
      <c r="N67" s="25">
        <f t="shared" si="7"/>
        <v>14.4799156188965</v>
      </c>
    </row>
    <row r="68" spans="1:14" x14ac:dyDescent="0.2">
      <c r="A68" t="str">
        <f>Data!A125</f>
        <v>GREG AS OF MAY 4, 2018</v>
      </c>
      <c r="B68" s="10" t="str">
        <f>Data!B125</f>
        <v>Vehicle</v>
      </c>
      <c r="C68" s="23">
        <f t="shared" si="4"/>
        <v>43222.5939937847</v>
      </c>
      <c r="D68" s="18">
        <f>Data!D125</f>
        <v>43222.5939937847</v>
      </c>
      <c r="E68" s="18">
        <f>Data!F125</f>
        <v>43222.604537766201</v>
      </c>
      <c r="F68" s="15">
        <f>Data!E125</f>
        <v>1.05439814814815E-2</v>
      </c>
      <c r="G68" s="29">
        <f>Data!K125</f>
        <v>18.8905124664307</v>
      </c>
      <c r="H68" s="29">
        <f t="shared" si="5"/>
        <v>0</v>
      </c>
      <c r="I68" s="25">
        <f>Data!G125</f>
        <v>18.8905124664307</v>
      </c>
      <c r="J68" s="31" t="b">
        <f>IF(ISERROR(FIND("Home Zone",Data!J125,1))=TRUE,FALSE,TRUE)</f>
        <v>0</v>
      </c>
      <c r="K68" s="1" t="str">
        <f>Data!I125</f>
        <v>Bedford-Sackville Connector Greenway Trail, Bedford, NS B4A 2B6, Canada</v>
      </c>
      <c r="L68" s="3">
        <f>Data!J125</f>
        <v>0</v>
      </c>
      <c r="M68" s="25">
        <f t="shared" si="6"/>
        <v>0</v>
      </c>
      <c r="N68" s="25">
        <f t="shared" si="7"/>
        <v>18.8905124664307</v>
      </c>
    </row>
    <row r="69" spans="1:14" x14ac:dyDescent="0.2">
      <c r="A69" t="str">
        <f>Data!A126</f>
        <v>GREG AS OF MAY 4, 2018</v>
      </c>
      <c r="B69" s="10" t="str">
        <f>Data!B126</f>
        <v>Vehicle</v>
      </c>
      <c r="C69" s="23">
        <f t="shared" si="4"/>
        <v>43222.629375729201</v>
      </c>
      <c r="D69" s="18">
        <f>Data!D126</f>
        <v>43222.629375729201</v>
      </c>
      <c r="E69" s="18">
        <f>Data!F126</f>
        <v>43222.637037036999</v>
      </c>
      <c r="F69" s="15">
        <f>Data!E126</f>
        <v>7.6613078703703704E-3</v>
      </c>
      <c r="G69" s="29">
        <f>Data!K126</f>
        <v>1.9532598257064799</v>
      </c>
      <c r="H69" s="29">
        <f t="shared" si="5"/>
        <v>0</v>
      </c>
      <c r="I69" s="25">
        <f>Data!G126</f>
        <v>1.9532598257064799</v>
      </c>
      <c r="J69" s="31" t="b">
        <f>IF(ISERROR(FIND("Home Zone",Data!J126,1))=TRUE,FALSE,TRUE)</f>
        <v>0</v>
      </c>
      <c r="K69" s="1" t="str">
        <f>Data!I126</f>
        <v>468 Rocky Lake Dr, Bedford, NS B4A, Canada: 468 Rocky Lake Dr, Bedford, NS B4A 2S7, Canada</v>
      </c>
      <c r="L69" s="3" t="str">
        <f>Data!J126</f>
        <v>Customer Zone</v>
      </c>
      <c r="M69" s="25">
        <f t="shared" si="6"/>
        <v>0</v>
      </c>
      <c r="N69" s="25">
        <f t="shared" si="7"/>
        <v>1.9532598257064799</v>
      </c>
    </row>
    <row r="70" spans="1:14" x14ac:dyDescent="0.2">
      <c r="A70" t="str">
        <f>Data!A127</f>
        <v>GREG AS OF MAY 4, 2018</v>
      </c>
      <c r="B70" s="10" t="str">
        <f>Data!B127</f>
        <v>Vehicle</v>
      </c>
      <c r="C70" s="23">
        <f t="shared" si="4"/>
        <v>43222.646076388897</v>
      </c>
      <c r="D70" s="18">
        <f>Data!D127</f>
        <v>43222.646076388897</v>
      </c>
      <c r="E70" s="18">
        <f>Data!F127</f>
        <v>43222.646286192103</v>
      </c>
      <c r="F70" s="15">
        <f>Data!E127</f>
        <v>2.0980324074074101E-4</v>
      </c>
      <c r="G70" s="29">
        <f>Data!K127</f>
        <v>4.9459226429462398E-2</v>
      </c>
      <c r="H70" s="29">
        <f t="shared" si="5"/>
        <v>0</v>
      </c>
      <c r="I70" s="25">
        <f>Data!G127</f>
        <v>4.9459226429462398E-2</v>
      </c>
      <c r="J70" s="31" t="b">
        <f>IF(ISERROR(FIND("Home Zone",Data!J127,1))=TRUE,FALSE,TRUE)</f>
        <v>0</v>
      </c>
      <c r="K70" s="1" t="str">
        <f>Data!I127</f>
        <v>468 Rocky Lake Dr, Bedford, NS B4A, Canada: 468 Rocky Lake Dr, Bedford, NS B4A 2S7, Canada</v>
      </c>
      <c r="L70" s="3" t="str">
        <f>Data!J127</f>
        <v>Customer Zone</v>
      </c>
      <c r="M70" s="25">
        <f t="shared" si="6"/>
        <v>0</v>
      </c>
      <c r="N70" s="25">
        <f t="shared" si="7"/>
        <v>4.9459226429462398E-2</v>
      </c>
    </row>
    <row r="71" spans="1:14" x14ac:dyDescent="0.2">
      <c r="A71" t="str">
        <f>Data!A128</f>
        <v>GREG AS OF MAY 4, 2018</v>
      </c>
      <c r="B71" s="10" t="str">
        <f>Data!B128</f>
        <v>Vehicle</v>
      </c>
      <c r="C71" s="23">
        <f t="shared" si="4"/>
        <v>43222.647223692104</v>
      </c>
      <c r="D71" s="18">
        <f>Data!D128</f>
        <v>43222.647223692104</v>
      </c>
      <c r="E71" s="18">
        <f>Data!F128</f>
        <v>43222.655405092599</v>
      </c>
      <c r="F71" s="15">
        <f>Data!E128</f>
        <v>8.1814004629629598E-3</v>
      </c>
      <c r="G71" s="29">
        <f>Data!K128</f>
        <v>8.4140815734863299</v>
      </c>
      <c r="H71" s="29">
        <f t="shared" si="5"/>
        <v>0</v>
      </c>
      <c r="I71" s="25">
        <f>Data!G128</f>
        <v>8.4140815734863299</v>
      </c>
      <c r="J71" s="31" t="b">
        <f>IF(ISERROR(FIND("Home Zone",Data!J128,1))=TRUE,FALSE,TRUE)</f>
        <v>0</v>
      </c>
      <c r="K71" s="1" t="str">
        <f>Data!I128</f>
        <v>9 First St, Middle Sackville, NS B4E 1R4, Canada</v>
      </c>
      <c r="L71" s="3">
        <f>Data!J128</f>
        <v>0</v>
      </c>
      <c r="M71" s="25">
        <f t="shared" si="6"/>
        <v>0</v>
      </c>
      <c r="N71" s="25">
        <f t="shared" si="7"/>
        <v>8.4140815734863299</v>
      </c>
    </row>
    <row r="72" spans="1:14" x14ac:dyDescent="0.2">
      <c r="A72" t="str">
        <f>Data!A129</f>
        <v>GREG AS OF MAY 4, 2018</v>
      </c>
      <c r="B72" s="10" t="str">
        <f>Data!B129</f>
        <v>Vehicle</v>
      </c>
      <c r="C72" s="23">
        <f t="shared" si="4"/>
        <v>43222.661585648202</v>
      </c>
      <c r="D72" s="18">
        <f>Data!D129</f>
        <v>43222.661585648202</v>
      </c>
      <c r="E72" s="18">
        <f>Data!F129</f>
        <v>43222.667511574102</v>
      </c>
      <c r="F72" s="15">
        <f>Data!E129</f>
        <v>5.92592592592593E-3</v>
      </c>
      <c r="G72" s="29">
        <f>Data!K129</f>
        <v>6.7741394042968803</v>
      </c>
      <c r="H72" s="29">
        <f t="shared" si="5"/>
        <v>0</v>
      </c>
      <c r="I72" s="25">
        <f>Data!G129</f>
        <v>6.7741394042968803</v>
      </c>
      <c r="J72" s="31" t="b">
        <f>IF(ISERROR(FIND("Home Zone",Data!J129,1))=TRUE,FALSE,TRUE)</f>
        <v>0</v>
      </c>
      <c r="K72" s="1" t="str">
        <f>Data!I129</f>
        <v>LEONARD: 705 Rhodora Dr, Middle Sackville, NS B4E 3L4, Canada</v>
      </c>
      <c r="L72" s="3" t="str">
        <f>Data!J129</f>
        <v>Customer Zone</v>
      </c>
      <c r="M72" s="25">
        <f t="shared" si="6"/>
        <v>0</v>
      </c>
      <c r="N72" s="25">
        <f t="shared" si="7"/>
        <v>6.7741394042968803</v>
      </c>
    </row>
    <row r="73" spans="1:14" x14ac:dyDescent="0.2">
      <c r="A73" t="str">
        <f>Data!A130</f>
        <v>GREG AS OF MAY 4, 2018</v>
      </c>
      <c r="B73" s="10" t="str">
        <f>Data!B130</f>
        <v>Vehicle</v>
      </c>
      <c r="C73" s="23">
        <f t="shared" si="4"/>
        <v>43222.6719568634</v>
      </c>
      <c r="D73" s="18">
        <f>Data!D130</f>
        <v>43222.6719568634</v>
      </c>
      <c r="E73" s="18">
        <f>Data!F130</f>
        <v>43222.674131944397</v>
      </c>
      <c r="F73" s="15">
        <f>Data!E130</f>
        <v>2.1750810185185202E-3</v>
      </c>
      <c r="G73" s="29">
        <f>Data!K130</f>
        <v>2.1401336193084699</v>
      </c>
      <c r="H73" s="29">
        <f t="shared" si="5"/>
        <v>0</v>
      </c>
      <c r="I73" s="25">
        <f>Data!G130</f>
        <v>2.1401336193084699</v>
      </c>
      <c r="J73" s="31" t="b">
        <f>IF(ISERROR(FIND("Home Zone",Data!J130,1))=TRUE,FALSE,TRUE)</f>
        <v>1</v>
      </c>
      <c r="K73" s="1" t="str">
        <f>Data!I130</f>
        <v>THOMAS - HOME: 31 Rhodora Dr, Middle Sackville, NS B4E 3H5, Canada</v>
      </c>
      <c r="L73" s="3" t="str">
        <f>Data!J130</f>
        <v>Home Zone</v>
      </c>
      <c r="M73" s="25">
        <f t="shared" si="6"/>
        <v>2.1401336193084699</v>
      </c>
      <c r="N73" s="25">
        <f t="shared" si="7"/>
        <v>0</v>
      </c>
    </row>
    <row r="74" spans="1:14" x14ac:dyDescent="0.2">
      <c r="A74" t="str">
        <f>Data!A131</f>
        <v>GREG AS OF MAY 4, 2018</v>
      </c>
      <c r="B74" s="10" t="str">
        <f>Data!B131</f>
        <v>Vehicle</v>
      </c>
      <c r="C74" s="23">
        <f t="shared" si="4"/>
        <v>43223.282720636598</v>
      </c>
      <c r="D74" s="18">
        <f>Data!D131</f>
        <v>43223.282720636598</v>
      </c>
      <c r="E74" s="18">
        <f>Data!F131</f>
        <v>43223.285023877303</v>
      </c>
      <c r="F74" s="15">
        <f>Data!E131</f>
        <v>2.3032407407407398E-3</v>
      </c>
      <c r="G74" s="29">
        <f>Data!K131</f>
        <v>2.33028364181519</v>
      </c>
      <c r="H74" s="29">
        <f t="shared" si="5"/>
        <v>0</v>
      </c>
      <c r="I74" s="25">
        <f>Data!G131</f>
        <v>2.33028364181519</v>
      </c>
      <c r="J74" s="31" t="b">
        <f>IF(ISERROR(FIND("Home Zone",Data!J131,1))=TRUE,FALSE,TRUE)</f>
        <v>0</v>
      </c>
      <c r="K74" s="1" t="str">
        <f>Data!I131</f>
        <v>20 Lively Rd, Middle Sackville, NS B4E 3A9, Canada</v>
      </c>
      <c r="L74" s="3">
        <f>Data!J131</f>
        <v>0</v>
      </c>
      <c r="M74" s="25">
        <f t="shared" si="6"/>
        <v>0</v>
      </c>
      <c r="N74" s="25">
        <f t="shared" si="7"/>
        <v>2.33028364181519</v>
      </c>
    </row>
    <row r="75" spans="1:14" x14ac:dyDescent="0.2">
      <c r="A75" t="str">
        <f>Data!A132</f>
        <v>GREG AS OF MAY 4, 2018</v>
      </c>
      <c r="B75" s="10" t="str">
        <f>Data!B132</f>
        <v>Vehicle</v>
      </c>
      <c r="C75" s="23">
        <f t="shared" si="4"/>
        <v>43223.432026192102</v>
      </c>
      <c r="D75" s="18">
        <f>Data!D132</f>
        <v>43223.432026192102</v>
      </c>
      <c r="E75" s="18">
        <f>Data!F132</f>
        <v>43223.434247685203</v>
      </c>
      <c r="F75" s="15">
        <f>Data!E132</f>
        <v>2.2214930555555599E-3</v>
      </c>
      <c r="G75" s="29">
        <f>Data!K132</f>
        <v>1.3779923915862999</v>
      </c>
      <c r="H75" s="29">
        <f t="shared" si="5"/>
        <v>0</v>
      </c>
      <c r="I75" s="25">
        <f>Data!G132</f>
        <v>1.3779923915862999</v>
      </c>
      <c r="J75" s="31" t="b">
        <f>IF(ISERROR(FIND("Home Zone",Data!J132,1))=TRUE,FALSE,TRUE)</f>
        <v>0</v>
      </c>
      <c r="K75" s="1" t="str">
        <f>Data!I132</f>
        <v>1651 Sackville Dr, Middle Sackville, NS B4E 3A9, Canada</v>
      </c>
      <c r="L75" s="3">
        <f>Data!J132</f>
        <v>0</v>
      </c>
      <c r="M75" s="25">
        <f t="shared" si="6"/>
        <v>0</v>
      </c>
      <c r="N75" s="25">
        <f t="shared" si="7"/>
        <v>1.3779923915862999</v>
      </c>
    </row>
    <row r="76" spans="1:14" x14ac:dyDescent="0.2">
      <c r="A76" t="str">
        <f>Data!A133</f>
        <v>GREG AS OF MAY 4, 2018</v>
      </c>
      <c r="B76" s="10" t="str">
        <f>Data!B133</f>
        <v>Vehicle</v>
      </c>
      <c r="C76" s="23">
        <f t="shared" si="4"/>
        <v>43223.626124155096</v>
      </c>
      <c r="D76" s="18">
        <f>Data!D133</f>
        <v>43223.626124155096</v>
      </c>
      <c r="E76" s="18">
        <f>Data!F133</f>
        <v>43223.627233796302</v>
      </c>
      <c r="F76" s="15">
        <f>Data!E133</f>
        <v>1.1096412037036999E-3</v>
      </c>
      <c r="G76" s="29">
        <f>Data!K133</f>
        <v>9.2359483242034898E-2</v>
      </c>
      <c r="H76" s="29">
        <f t="shared" si="5"/>
        <v>0</v>
      </c>
      <c r="I76" s="25">
        <f>Data!G133</f>
        <v>9.2359483242034898E-2</v>
      </c>
      <c r="J76" s="31" t="b">
        <f>IF(ISERROR(FIND("Home Zone",Data!J133,1))=TRUE,FALSE,TRUE)</f>
        <v>0</v>
      </c>
      <c r="K76" s="1" t="str">
        <f>Data!I133</f>
        <v>20 Lively Rd, Middle Sackville, NS B4E 3A9, Canada</v>
      </c>
      <c r="L76" s="3">
        <f>Data!J133</f>
        <v>0</v>
      </c>
      <c r="M76" s="25">
        <f t="shared" si="6"/>
        <v>0</v>
      </c>
      <c r="N76" s="25">
        <f t="shared" si="7"/>
        <v>9.2359483242034898E-2</v>
      </c>
    </row>
    <row r="77" spans="1:14" x14ac:dyDescent="0.2">
      <c r="A77" t="str">
        <f>Data!A134</f>
        <v>GREG AS OF MAY 4, 2018</v>
      </c>
      <c r="B77" s="10" t="str">
        <f>Data!B134</f>
        <v>Vehicle</v>
      </c>
      <c r="C77" s="23">
        <f t="shared" si="4"/>
        <v>43223.687813229197</v>
      </c>
      <c r="D77" s="18">
        <f>Data!D134</f>
        <v>43223.687813229197</v>
      </c>
      <c r="E77" s="18">
        <f>Data!F134</f>
        <v>43223.6883564815</v>
      </c>
      <c r="F77" s="15">
        <f>Data!E134</f>
        <v>5.4325231481481499E-4</v>
      </c>
      <c r="G77" s="29">
        <f>Data!K134</f>
        <v>7.2319231927394895E-2</v>
      </c>
      <c r="H77" s="29">
        <f t="shared" si="5"/>
        <v>0</v>
      </c>
      <c r="I77" s="25">
        <f>Data!G134</f>
        <v>7.2319231927394895E-2</v>
      </c>
      <c r="J77" s="31" t="b">
        <f>IF(ISERROR(FIND("Home Zone",Data!J134,1))=TRUE,FALSE,TRUE)</f>
        <v>0</v>
      </c>
      <c r="K77" s="1" t="str">
        <f>Data!I134</f>
        <v>1651 Sackville Dr, Middle Sackville, NS B4E 3A9, Canada</v>
      </c>
      <c r="L77" s="3">
        <f>Data!J134</f>
        <v>0</v>
      </c>
      <c r="M77" s="25">
        <f t="shared" si="6"/>
        <v>0</v>
      </c>
      <c r="N77" s="25">
        <f t="shared" si="7"/>
        <v>7.2319231927394895E-2</v>
      </c>
    </row>
    <row r="78" spans="1:14" x14ac:dyDescent="0.2">
      <c r="A78" t="str">
        <f>Data!A135</f>
        <v>GREG AS OF MAY 4, 2018</v>
      </c>
      <c r="B78" s="10" t="str">
        <f>Data!B135</f>
        <v>Vehicle</v>
      </c>
      <c r="C78" s="23">
        <f t="shared" si="4"/>
        <v>43224.271737581003</v>
      </c>
      <c r="D78" s="18">
        <f>Data!D135</f>
        <v>43224.271737581003</v>
      </c>
      <c r="E78" s="18">
        <f>Data!F135</f>
        <v>43224.2725810185</v>
      </c>
      <c r="F78" s="15">
        <f>Data!E135</f>
        <v>8.434375E-4</v>
      </c>
      <c r="G78" s="29">
        <f>Data!K135</f>
        <v>5.00523597002029E-2</v>
      </c>
      <c r="H78" s="29">
        <f t="shared" si="5"/>
        <v>0</v>
      </c>
      <c r="I78" s="25">
        <f>Data!G135</f>
        <v>5.00523597002029E-2</v>
      </c>
      <c r="J78" s="31" t="b">
        <f>IF(ISERROR(FIND("Home Zone",Data!J135,1))=TRUE,FALSE,TRUE)</f>
        <v>0</v>
      </c>
      <c r="K78" s="1" t="str">
        <f>Data!I135</f>
        <v>20 Lively Rd, Middle Sackville, NS B4E 3A9, Canada</v>
      </c>
      <c r="L78" s="3">
        <f>Data!J135</f>
        <v>0</v>
      </c>
      <c r="M78" s="25">
        <f t="shared" si="6"/>
        <v>0</v>
      </c>
      <c r="N78" s="25">
        <f t="shared" si="7"/>
        <v>5.00523597002029E-2</v>
      </c>
    </row>
    <row r="79" spans="1:14" x14ac:dyDescent="0.2">
      <c r="A79" t="str">
        <f>Data!A136</f>
        <v>GREG AS OF MAY 4, 2018</v>
      </c>
      <c r="B79" s="10" t="str">
        <f>Data!B136</f>
        <v>Vehicle</v>
      </c>
      <c r="C79" s="23">
        <f t="shared" si="4"/>
        <v>43224.539468321796</v>
      </c>
      <c r="D79" s="18">
        <f>Data!D136</f>
        <v>43224.539468321796</v>
      </c>
      <c r="E79" s="18">
        <f>Data!F136</f>
        <v>43224.565960648099</v>
      </c>
      <c r="F79" s="15">
        <f>Data!E136</f>
        <v>2.64923263888889E-2</v>
      </c>
      <c r="G79" s="29">
        <f>Data!K136</f>
        <v>30.153316497802699</v>
      </c>
      <c r="H79" s="29">
        <f t="shared" si="5"/>
        <v>0</v>
      </c>
      <c r="I79" s="25">
        <f>Data!G136</f>
        <v>30.153316497802699</v>
      </c>
      <c r="J79" s="31" t="b">
        <f>IF(ISERROR(FIND("Home Zone",Data!J136,1))=TRUE,FALSE,TRUE)</f>
        <v>0</v>
      </c>
      <c r="K79" s="1" t="str">
        <f>Data!I136</f>
        <v>468 Rocky Lake Dr, Bedford, NS B4A, Canada: 468 Rocky Lake Dr, Bedford, NS B4A 2S7, Canada</v>
      </c>
      <c r="L79" s="3" t="str">
        <f>Data!J136</f>
        <v>Customer Zone</v>
      </c>
      <c r="M79" s="25">
        <f t="shared" si="6"/>
        <v>0</v>
      </c>
      <c r="N79" s="25">
        <f t="shared" si="7"/>
        <v>30.153316497802699</v>
      </c>
    </row>
    <row r="80" spans="1:14" x14ac:dyDescent="0.2">
      <c r="A80" t="str">
        <f>Data!A137</f>
        <v>GREG AS OF MAY 4, 2018</v>
      </c>
      <c r="B80" s="10" t="str">
        <f>Data!B137</f>
        <v>Vehicle</v>
      </c>
      <c r="C80" s="23">
        <f t="shared" si="4"/>
        <v>43224.5778248032</v>
      </c>
      <c r="D80" s="18">
        <f>Data!D137</f>
        <v>43224.5778248032</v>
      </c>
      <c r="E80" s="18">
        <f>Data!F137</f>
        <v>43224.597245370402</v>
      </c>
      <c r="F80" s="15">
        <f>Data!E137</f>
        <v>1.9420567129629598E-2</v>
      </c>
      <c r="G80" s="29">
        <f>Data!K137</f>
        <v>27.5488376617432</v>
      </c>
      <c r="H80" s="29">
        <f t="shared" si="5"/>
        <v>0</v>
      </c>
      <c r="I80" s="25">
        <f>Data!G137</f>
        <v>27.5488376617432</v>
      </c>
      <c r="J80" s="31" t="b">
        <f>IF(ISERROR(FIND("Home Zone",Data!J137,1))=TRUE,FALSE,TRUE)</f>
        <v>0</v>
      </c>
      <c r="K80" s="1" t="str">
        <f>Data!I137</f>
        <v>10 Barry Crescent, Herring Cove, NS B3R 2L6, Canada</v>
      </c>
      <c r="L80" s="3">
        <f>Data!J137</f>
        <v>0</v>
      </c>
      <c r="M80" s="25">
        <f t="shared" si="6"/>
        <v>0</v>
      </c>
      <c r="N80" s="25">
        <f t="shared" si="7"/>
        <v>27.5488376617432</v>
      </c>
    </row>
    <row r="81" spans="1:14" x14ac:dyDescent="0.2">
      <c r="A81" t="str">
        <f>Data!A138</f>
        <v>GREG AS OF MAY 4, 2018</v>
      </c>
      <c r="B81" s="10" t="str">
        <f>Data!B138</f>
        <v>Vehicle</v>
      </c>
      <c r="C81" s="23">
        <f t="shared" si="4"/>
        <v>43224.610614155099</v>
      </c>
      <c r="D81" s="18">
        <f>Data!D138</f>
        <v>43224.610614155099</v>
      </c>
      <c r="E81" s="18">
        <f>Data!F138</f>
        <v>43224.619664351798</v>
      </c>
      <c r="F81" s="15">
        <f>Data!E138</f>
        <v>9.0501967592592596E-3</v>
      </c>
      <c r="G81" s="29">
        <f>Data!K138</f>
        <v>7.1809391975402797</v>
      </c>
      <c r="H81" s="29">
        <f t="shared" si="5"/>
        <v>0</v>
      </c>
      <c r="I81" s="25">
        <f>Data!G138</f>
        <v>7.1809391975402797</v>
      </c>
      <c r="J81" s="31" t="b">
        <f>IF(ISERROR(FIND("Home Zone",Data!J138,1))=TRUE,FALSE,TRUE)</f>
        <v>0</v>
      </c>
      <c r="K81" s="1" t="str">
        <f>Data!I138</f>
        <v>23 Barry Crescent, Herring Cove, NS B3R 2L8, Canada</v>
      </c>
      <c r="L81" s="3">
        <f>Data!J138</f>
        <v>0</v>
      </c>
      <c r="M81" s="25">
        <f t="shared" si="6"/>
        <v>0</v>
      </c>
      <c r="N81" s="25">
        <f t="shared" si="7"/>
        <v>7.1809391975402797</v>
      </c>
    </row>
    <row r="82" spans="1:14" x14ac:dyDescent="0.2">
      <c r="A82" t="str">
        <f>Data!A139</f>
        <v>GREG AS OF MAY 4, 2018</v>
      </c>
      <c r="B82" s="10" t="str">
        <f>Data!B139</f>
        <v>Vehicle</v>
      </c>
      <c r="C82" s="23">
        <f t="shared" ref="C82:C145" si="8">D82</f>
        <v>43224.622593321801</v>
      </c>
      <c r="D82" s="18">
        <f>Data!D139</f>
        <v>43224.622593321801</v>
      </c>
      <c r="E82" s="18">
        <f>Data!F139</f>
        <v>43224.637430555602</v>
      </c>
      <c r="F82" s="15">
        <f>Data!E139</f>
        <v>1.48372337962963E-2</v>
      </c>
      <c r="G82" s="29">
        <f>Data!K139</f>
        <v>18.836420059204102</v>
      </c>
      <c r="H82" s="29">
        <f t="shared" ref="H82:H145" si="9">I82-G82</f>
        <v>0</v>
      </c>
      <c r="I82" s="25">
        <f>Data!G139</f>
        <v>18.836420059204102</v>
      </c>
      <c r="J82" s="31" t="b">
        <f>IF(ISERROR(FIND("Home Zone",Data!J139,1))=TRUE,FALSE,TRUE)</f>
        <v>0</v>
      </c>
      <c r="K82" s="1" t="str">
        <f>Data!I139</f>
        <v>1 W Pennant Rd, Sambro, NS B3V 1E9, Canada</v>
      </c>
      <c r="L82" s="3">
        <f>Data!J139</f>
        <v>0</v>
      </c>
      <c r="M82" s="25">
        <f t="shared" ref="M82:M145" si="10">IF(J82, I82, H82)</f>
        <v>0</v>
      </c>
      <c r="N82" s="25">
        <f t="shared" ref="N82:N145" si="11">IF(J82, 0, G82)</f>
        <v>18.836420059204102</v>
      </c>
    </row>
    <row r="83" spans="1:14" x14ac:dyDescent="0.2">
      <c r="A83" t="str">
        <f>Data!A140</f>
        <v>GREG AS OF MAY 4, 2018</v>
      </c>
      <c r="B83" s="10" t="str">
        <f>Data!B140</f>
        <v>Vehicle</v>
      </c>
      <c r="C83" s="23">
        <f t="shared" si="8"/>
        <v>43224.639063229202</v>
      </c>
      <c r="D83" s="18">
        <f>Data!D140</f>
        <v>43224.639063229202</v>
      </c>
      <c r="E83" s="18">
        <f>Data!F140</f>
        <v>43224.652372685203</v>
      </c>
      <c r="F83" s="15">
        <f>Data!E140</f>
        <v>1.33094560185185E-2</v>
      </c>
      <c r="G83" s="29">
        <f>Data!K140</f>
        <v>18.2456359863281</v>
      </c>
      <c r="H83" s="29">
        <f t="shared" si="9"/>
        <v>0</v>
      </c>
      <c r="I83" s="25">
        <f>Data!G140</f>
        <v>18.2456359863281</v>
      </c>
      <c r="J83" s="31" t="b">
        <f>IF(ISERROR(FIND("Home Zone",Data!J140,1))=TRUE,FALSE,TRUE)</f>
        <v>0</v>
      </c>
      <c r="K83" s="1" t="str">
        <f>Data!I140</f>
        <v>10 Barry Crescent, Herring Cove, NS B3R 2L6, Canada</v>
      </c>
      <c r="L83" s="3">
        <f>Data!J140</f>
        <v>0</v>
      </c>
      <c r="M83" s="25">
        <f t="shared" si="10"/>
        <v>0</v>
      </c>
      <c r="N83" s="25">
        <f t="shared" si="11"/>
        <v>18.2456359863281</v>
      </c>
    </row>
    <row r="84" spans="1:14" x14ac:dyDescent="0.2">
      <c r="A84" t="str">
        <f>Data!A141</f>
        <v>GREG AS OF MAY 4, 2018</v>
      </c>
      <c r="B84" s="10" t="str">
        <f>Data!B141</f>
        <v>Vehicle</v>
      </c>
      <c r="C84" s="23">
        <f t="shared" si="8"/>
        <v>43224.7484722222</v>
      </c>
      <c r="D84" s="18">
        <f>Data!D141</f>
        <v>43224.7484722222</v>
      </c>
      <c r="E84" s="18">
        <f>Data!F141</f>
        <v>43224.750254629602</v>
      </c>
      <c r="F84" s="15">
        <f>Data!E141</f>
        <v>1.7824074074074101E-3</v>
      </c>
      <c r="G84" s="29">
        <f>Data!K141</f>
        <v>6.4848042093217399E-3</v>
      </c>
      <c r="H84" s="29">
        <f t="shared" si="9"/>
        <v>1.5717665664851605E-3</v>
      </c>
      <c r="I84" s="25">
        <f>Data!G141</f>
        <v>8.0565707758069004E-3</v>
      </c>
      <c r="J84" s="31" t="b">
        <f>IF(ISERROR(FIND("Home Zone",Data!J141,1))=TRUE,FALSE,TRUE)</f>
        <v>0</v>
      </c>
      <c r="K84" s="1" t="str">
        <f>Data!I141</f>
        <v>10 Barry Crescent, Herring Cove, NS B3R 2L6, Canada</v>
      </c>
      <c r="L84" s="3">
        <f>Data!J141</f>
        <v>0</v>
      </c>
      <c r="M84" s="25">
        <f t="shared" si="10"/>
        <v>1.5717665664851605E-3</v>
      </c>
      <c r="N84" s="25">
        <f t="shared" si="11"/>
        <v>6.4848042093217399E-3</v>
      </c>
    </row>
    <row r="85" spans="1:14" x14ac:dyDescent="0.2">
      <c r="A85" t="str">
        <f>Data!A142</f>
        <v>GREG AS OF MAY 4, 2018</v>
      </c>
      <c r="B85" s="10" t="str">
        <f>Data!B142</f>
        <v>Vehicle</v>
      </c>
      <c r="C85" s="23">
        <f t="shared" si="8"/>
        <v>43224.756482210702</v>
      </c>
      <c r="D85" s="18">
        <f>Data!D142</f>
        <v>43224.756482210702</v>
      </c>
      <c r="E85" s="18">
        <f>Data!F142</f>
        <v>43224.7889236111</v>
      </c>
      <c r="F85" s="15">
        <f>Data!E142</f>
        <v>3.2441400462963003E-2</v>
      </c>
      <c r="G85" s="29">
        <f>Data!K142</f>
        <v>0</v>
      </c>
      <c r="H85" s="29">
        <f t="shared" si="9"/>
        <v>40.883068084716797</v>
      </c>
      <c r="I85" s="25">
        <f>Data!G142</f>
        <v>40.883068084716797</v>
      </c>
      <c r="J85" s="31" t="b">
        <f>IF(ISERROR(FIND("Home Zone",Data!J142,1))=TRUE,FALSE,TRUE)</f>
        <v>0</v>
      </c>
      <c r="K85" s="1" t="str">
        <f>Data!I142</f>
        <v>117-125 Macphee Crescent, Beaver Bank, NS B4G 1B5, Canada</v>
      </c>
      <c r="L85" s="3">
        <f>Data!J142</f>
        <v>0</v>
      </c>
      <c r="M85" s="25">
        <f t="shared" si="10"/>
        <v>40.883068084716797</v>
      </c>
      <c r="N85" s="25">
        <f t="shared" si="11"/>
        <v>0</v>
      </c>
    </row>
    <row r="86" spans="1:14" x14ac:dyDescent="0.2">
      <c r="A86" t="str">
        <f>Data!A143</f>
        <v>GREG AS OF MAY 4, 2018</v>
      </c>
      <c r="B86" s="10" t="str">
        <f>Data!B143</f>
        <v>Vehicle</v>
      </c>
      <c r="C86" s="23">
        <f t="shared" si="8"/>
        <v>43224.794815544003</v>
      </c>
      <c r="D86" s="18">
        <f>Data!D143</f>
        <v>43224.794815544003</v>
      </c>
      <c r="E86" s="18">
        <f>Data!F143</f>
        <v>43224.809224536999</v>
      </c>
      <c r="F86" s="15">
        <f>Data!E143</f>
        <v>1.44089930555556E-2</v>
      </c>
      <c r="G86" s="29">
        <f>Data!K143</f>
        <v>0</v>
      </c>
      <c r="H86" s="29">
        <f t="shared" si="9"/>
        <v>14.154408454895</v>
      </c>
      <c r="I86" s="25">
        <f>Data!G143</f>
        <v>14.154408454895</v>
      </c>
      <c r="J86" s="31" t="b">
        <f>IF(ISERROR(FIND("Home Zone",Data!J143,1))=TRUE,FALSE,TRUE)</f>
        <v>0</v>
      </c>
      <c r="K86" s="1" t="str">
        <f>Data!I143</f>
        <v>468 Rocky Lake Dr, Bedford, NS B4A, Canada: 468 Rocky Lake Dr, Bedford, NS B4A 2S7, Canada</v>
      </c>
      <c r="L86" s="3" t="str">
        <f>Data!J143</f>
        <v>Customer Zone</v>
      </c>
      <c r="M86" s="25">
        <f t="shared" si="10"/>
        <v>14.154408454895</v>
      </c>
      <c r="N86" s="25">
        <f t="shared" si="11"/>
        <v>0</v>
      </c>
    </row>
    <row r="87" spans="1:14" x14ac:dyDescent="0.2">
      <c r="A87" t="str">
        <f>Data!A144</f>
        <v>GREG AS OF MAY 4, 2018</v>
      </c>
      <c r="B87" s="10" t="str">
        <f>Data!B144</f>
        <v>Vehicle</v>
      </c>
      <c r="C87" s="23">
        <f t="shared" si="8"/>
        <v>43224.821656562497</v>
      </c>
      <c r="D87" s="18">
        <f>Data!D144</f>
        <v>43224.821656562497</v>
      </c>
      <c r="E87" s="18">
        <f>Data!F144</f>
        <v>43224.834583333301</v>
      </c>
      <c r="F87" s="15">
        <f>Data!E144</f>
        <v>1.2926770833333301E-2</v>
      </c>
      <c r="G87" s="29">
        <f>Data!K144</f>
        <v>0</v>
      </c>
      <c r="H87" s="29">
        <f t="shared" si="9"/>
        <v>13.871922492981</v>
      </c>
      <c r="I87" s="25">
        <f>Data!G144</f>
        <v>13.871922492981</v>
      </c>
      <c r="J87" s="31" t="b">
        <f>IF(ISERROR(FIND("Home Zone",Data!J144,1))=TRUE,FALSE,TRUE)</f>
        <v>0</v>
      </c>
      <c r="K87" s="1" t="str">
        <f>Data!I144</f>
        <v>117-125 Macphee Crescent, Beaver Bank, NS B4G 1B5, Canada</v>
      </c>
      <c r="L87" s="3">
        <f>Data!J144</f>
        <v>0</v>
      </c>
      <c r="M87" s="25">
        <f t="shared" si="10"/>
        <v>13.871922492981</v>
      </c>
      <c r="N87" s="25">
        <f t="shared" si="11"/>
        <v>0</v>
      </c>
    </row>
    <row r="88" spans="1:14" x14ac:dyDescent="0.2">
      <c r="A88" t="str">
        <f>Data!A145</f>
        <v>GREG AS OF MAY 4, 2018</v>
      </c>
      <c r="B88" s="10" t="str">
        <f>Data!B145</f>
        <v>Vehicle</v>
      </c>
      <c r="C88" s="23">
        <f t="shared" si="8"/>
        <v>43225.568461377297</v>
      </c>
      <c r="D88" s="18">
        <f>Data!D145</f>
        <v>43225.568461377297</v>
      </c>
      <c r="E88" s="18">
        <f>Data!F145</f>
        <v>43225.5687384259</v>
      </c>
      <c r="F88" s="15">
        <f>Data!E145</f>
        <v>2.77048611111111E-4</v>
      </c>
      <c r="G88" s="29">
        <f>Data!K145</f>
        <v>0</v>
      </c>
      <c r="H88" s="29">
        <f t="shared" si="9"/>
        <v>2.22805142402649E-2</v>
      </c>
      <c r="I88" s="25">
        <f>Data!G145</f>
        <v>2.22805142402649E-2</v>
      </c>
      <c r="J88" s="31" t="b">
        <f>IF(ISERROR(FIND("Home Zone",Data!J145,1))=TRUE,FALSE,TRUE)</f>
        <v>0</v>
      </c>
      <c r="K88" s="1" t="str">
        <f>Data!I145</f>
        <v>125-129 Macphee Crescent, Beaver Bank, NS B4G 1B5, Canada</v>
      </c>
      <c r="L88" s="3">
        <f>Data!J145</f>
        <v>0</v>
      </c>
      <c r="M88" s="25">
        <f t="shared" si="10"/>
        <v>2.22805142402649E-2</v>
      </c>
      <c r="N88" s="25">
        <f t="shared" si="11"/>
        <v>0</v>
      </c>
    </row>
    <row r="89" spans="1:14" x14ac:dyDescent="0.2">
      <c r="A89" t="str">
        <f>Data!A146</f>
        <v>JOHN MACINTYRE - SALES</v>
      </c>
      <c r="B89" s="10" t="str">
        <f>Data!B146</f>
        <v>Vehicle</v>
      </c>
      <c r="C89" s="23">
        <f t="shared" si="8"/>
        <v>43220.305614155099</v>
      </c>
      <c r="D89" s="18">
        <f>Data!D146</f>
        <v>43220.305614155099</v>
      </c>
      <c r="E89" s="18">
        <f>Data!F146</f>
        <v>43220.316990740699</v>
      </c>
      <c r="F89" s="15">
        <f>Data!E146</f>
        <v>1.1376585648148099E-2</v>
      </c>
      <c r="G89" s="29">
        <f>Data!K146</f>
        <v>9.7923011779785192</v>
      </c>
      <c r="H89" s="29">
        <f t="shared" si="9"/>
        <v>0</v>
      </c>
      <c r="I89" s="25">
        <f>Data!G146</f>
        <v>9.7923011779785192</v>
      </c>
      <c r="J89" s="31" t="b">
        <f>IF(ISERROR(FIND("Home Zone",Data!J146,1))=TRUE,FALSE,TRUE)</f>
        <v>0</v>
      </c>
      <c r="K89" s="1" t="str">
        <f>Data!I146</f>
        <v>468 Rocky Lake Dr, Bedford, NS B4A, Canada: 468 Rocky Lake Dr, Bedford, NS B4A 2S7, Canada</v>
      </c>
      <c r="L89" s="3" t="str">
        <f>Data!J146</f>
        <v>Customer Zone</v>
      </c>
      <c r="M89" s="25">
        <f t="shared" si="10"/>
        <v>0</v>
      </c>
      <c r="N89" s="25">
        <f t="shared" si="11"/>
        <v>9.7923011779785192</v>
      </c>
    </row>
    <row r="90" spans="1:14" x14ac:dyDescent="0.2">
      <c r="A90" t="str">
        <f>Data!A147</f>
        <v>JOHN MACINTYRE - SALES</v>
      </c>
      <c r="B90" s="10" t="str">
        <f>Data!B147</f>
        <v>Vehicle</v>
      </c>
      <c r="C90" s="23">
        <f t="shared" si="8"/>
        <v>43220.384665081001</v>
      </c>
      <c r="D90" s="18">
        <f>Data!D147</f>
        <v>43220.384665081001</v>
      </c>
      <c r="E90" s="18">
        <f>Data!F147</f>
        <v>43220.3906712963</v>
      </c>
      <c r="F90" s="15">
        <f>Data!E147</f>
        <v>6.0062152777777796E-3</v>
      </c>
      <c r="G90" s="29">
        <f>Data!K147</f>
        <v>3.5156216621398899</v>
      </c>
      <c r="H90" s="29">
        <f t="shared" si="9"/>
        <v>0</v>
      </c>
      <c r="I90" s="25">
        <f>Data!G147</f>
        <v>3.5156216621398899</v>
      </c>
      <c r="J90" s="31" t="b">
        <f>IF(ISERROR(FIND("Home Zone",Data!J147,1))=TRUE,FALSE,TRUE)</f>
        <v>0</v>
      </c>
      <c r="K90" s="1" t="str">
        <f>Data!I147</f>
        <v>468 Rocky Lake Dr, Bedford, NS B4A, Canada: 468 Rocky Lake Dr, Bedford, NS B4A 2S7, Canada</v>
      </c>
      <c r="L90" s="3" t="str">
        <f>Data!J147</f>
        <v>Customer Zone</v>
      </c>
      <c r="M90" s="25">
        <f t="shared" si="10"/>
        <v>0</v>
      </c>
      <c r="N90" s="25">
        <f t="shared" si="11"/>
        <v>3.5156216621398899</v>
      </c>
    </row>
    <row r="91" spans="1:14" x14ac:dyDescent="0.2">
      <c r="A91" t="str">
        <f>Data!A148</f>
        <v>JOHN MACINTYRE - SALES</v>
      </c>
      <c r="B91" s="10" t="str">
        <f>Data!B148</f>
        <v>Vehicle</v>
      </c>
      <c r="C91" s="23">
        <f t="shared" si="8"/>
        <v>43220.5126403588</v>
      </c>
      <c r="D91" s="18">
        <f>Data!D148</f>
        <v>43220.5126403588</v>
      </c>
      <c r="E91" s="18">
        <f>Data!F148</f>
        <v>43220.520127314798</v>
      </c>
      <c r="F91" s="15">
        <f>Data!E148</f>
        <v>7.4869560185185204E-3</v>
      </c>
      <c r="G91" s="29">
        <f>Data!K148</f>
        <v>3.63569283485413</v>
      </c>
      <c r="H91" s="29">
        <f t="shared" si="9"/>
        <v>0</v>
      </c>
      <c r="I91" s="25">
        <f>Data!G148</f>
        <v>3.63569283485413</v>
      </c>
      <c r="J91" s="31" t="b">
        <f>IF(ISERROR(FIND("Home Zone",Data!J148,1))=TRUE,FALSE,TRUE)</f>
        <v>0</v>
      </c>
      <c r="K91" s="1" t="str">
        <f>Data!I148</f>
        <v>468 Rocky Lake Dr, Bedford, NS B4A, Canada: 443-499 Rocky Lake Dr, Bedford, NS B4A 2S7, Canada</v>
      </c>
      <c r="L91" s="3" t="str">
        <f>Data!J148</f>
        <v>Customer Zone</v>
      </c>
      <c r="M91" s="25">
        <f t="shared" si="10"/>
        <v>0</v>
      </c>
      <c r="N91" s="25">
        <f t="shared" si="11"/>
        <v>3.63569283485413</v>
      </c>
    </row>
    <row r="92" spans="1:14" x14ac:dyDescent="0.2">
      <c r="A92" t="str">
        <f>Data!A149</f>
        <v>JOHN MACINTYRE - SALES</v>
      </c>
      <c r="B92" s="10" t="str">
        <f>Data!B149</f>
        <v>Vehicle</v>
      </c>
      <c r="C92" s="23">
        <f t="shared" si="8"/>
        <v>43220.5508919329</v>
      </c>
      <c r="D92" s="18">
        <f>Data!D149</f>
        <v>43220.5508919329</v>
      </c>
      <c r="E92" s="18">
        <f>Data!F149</f>
        <v>43220.5715740741</v>
      </c>
      <c r="F92" s="15">
        <f>Data!E149</f>
        <v>2.0682141203703701E-2</v>
      </c>
      <c r="G92" s="29">
        <f>Data!K149</f>
        <v>15.5404262542725</v>
      </c>
      <c r="H92" s="29">
        <f t="shared" si="9"/>
        <v>0</v>
      </c>
      <c r="I92" s="25">
        <f>Data!G149</f>
        <v>15.5404262542725</v>
      </c>
      <c r="J92" s="31" t="b">
        <f>IF(ISERROR(FIND("Home Zone",Data!J149,1))=TRUE,FALSE,TRUE)</f>
        <v>0</v>
      </c>
      <c r="K92" s="1" t="str">
        <f>Data!I149</f>
        <v>43-51 Joffre St, Dartmouth, NS B2Y 3C9, Canada</v>
      </c>
      <c r="L92" s="3">
        <f>Data!J149</f>
        <v>0</v>
      </c>
      <c r="M92" s="25">
        <f t="shared" si="10"/>
        <v>0</v>
      </c>
      <c r="N92" s="25">
        <f t="shared" si="11"/>
        <v>15.5404262542725</v>
      </c>
    </row>
    <row r="93" spans="1:14" x14ac:dyDescent="0.2">
      <c r="A93" t="str">
        <f>Data!A150</f>
        <v>JOHN MACINTYRE - SALES</v>
      </c>
      <c r="B93" s="10" t="str">
        <f>Data!B150</f>
        <v>Vehicle</v>
      </c>
      <c r="C93" s="23">
        <f t="shared" si="8"/>
        <v>43220.5744683218</v>
      </c>
      <c r="D93" s="18">
        <f>Data!D150</f>
        <v>43220.5744683218</v>
      </c>
      <c r="E93" s="18">
        <f>Data!F150</f>
        <v>43220.589166666701</v>
      </c>
      <c r="F93" s="15">
        <f>Data!E150</f>
        <v>1.46983449074074E-2</v>
      </c>
      <c r="G93" s="29">
        <f>Data!K150</f>
        <v>8.3923673629760707</v>
      </c>
      <c r="H93" s="29">
        <f t="shared" si="9"/>
        <v>0</v>
      </c>
      <c r="I93" s="25">
        <f>Data!G150</f>
        <v>8.3923673629760707</v>
      </c>
      <c r="J93" s="31" t="b">
        <f>IF(ISERROR(FIND("Home Zone",Data!J150,1))=TRUE,FALSE,TRUE)</f>
        <v>0</v>
      </c>
      <c r="K93" s="1" t="str">
        <f>Data!I150</f>
        <v>39 Chittick Ave, Dartmouth, NS B2Y 3J9, Canada</v>
      </c>
      <c r="L93" s="3">
        <f>Data!J150</f>
        <v>0</v>
      </c>
      <c r="M93" s="25">
        <f t="shared" si="10"/>
        <v>0</v>
      </c>
      <c r="N93" s="25">
        <f t="shared" si="11"/>
        <v>8.3923673629760707</v>
      </c>
    </row>
    <row r="94" spans="1:14" x14ac:dyDescent="0.2">
      <c r="A94" t="str">
        <f>Data!A151</f>
        <v>JOHN MACINTYRE - SALES</v>
      </c>
      <c r="B94" s="10" t="str">
        <f>Data!B151</f>
        <v>Vehicle</v>
      </c>
      <c r="C94" s="23">
        <f t="shared" si="8"/>
        <v>43220.590394247702</v>
      </c>
      <c r="D94" s="18">
        <f>Data!D151</f>
        <v>43220.590394247702</v>
      </c>
      <c r="E94" s="18">
        <f>Data!F151</f>
        <v>43220.604918981502</v>
      </c>
      <c r="F94" s="15">
        <f>Data!E151</f>
        <v>1.4524733796296299E-2</v>
      </c>
      <c r="G94" s="29">
        <f>Data!K151</f>
        <v>25.726314544677699</v>
      </c>
      <c r="H94" s="29">
        <f t="shared" si="9"/>
        <v>0</v>
      </c>
      <c r="I94" s="25">
        <f>Data!G151</f>
        <v>25.726314544677699</v>
      </c>
      <c r="J94" s="31" t="b">
        <f>IF(ISERROR(FIND("Home Zone",Data!J151,1))=TRUE,FALSE,TRUE)</f>
        <v>0</v>
      </c>
      <c r="K94" s="1" t="str">
        <f>Data!I151</f>
        <v>19 Glendale Dr, Lower Sackville, NS B4C 2N5, Canada</v>
      </c>
      <c r="L94" s="3">
        <f>Data!J151</f>
        <v>0</v>
      </c>
      <c r="M94" s="25">
        <f t="shared" si="10"/>
        <v>0</v>
      </c>
      <c r="N94" s="25">
        <f t="shared" si="11"/>
        <v>25.726314544677699</v>
      </c>
    </row>
    <row r="95" spans="1:14" x14ac:dyDescent="0.2">
      <c r="A95" t="str">
        <f>Data!A152</f>
        <v>JOHN MACINTYRE - SALES</v>
      </c>
      <c r="B95" s="10" t="str">
        <f>Data!B152</f>
        <v>Vehicle</v>
      </c>
      <c r="C95" s="23">
        <f t="shared" si="8"/>
        <v>43220.606679710603</v>
      </c>
      <c r="D95" s="18">
        <f>Data!D152</f>
        <v>43220.606679710603</v>
      </c>
      <c r="E95" s="18">
        <f>Data!F152</f>
        <v>43220.608391203699</v>
      </c>
      <c r="F95" s="15">
        <f>Data!E152</f>
        <v>1.7114930555555601E-3</v>
      </c>
      <c r="G95" s="29">
        <f>Data!K152</f>
        <v>1.00439465045929</v>
      </c>
      <c r="H95" s="29">
        <f t="shared" si="9"/>
        <v>0</v>
      </c>
      <c r="I95" s="25">
        <f>Data!G152</f>
        <v>1.00439465045929</v>
      </c>
      <c r="J95" s="31" t="b">
        <f>IF(ISERROR(FIND("Home Zone",Data!J152,1))=TRUE,FALSE,TRUE)</f>
        <v>0</v>
      </c>
      <c r="K95" s="1" t="str">
        <f>Data!I152</f>
        <v>44-46 Hillside Ave, Lower Sackville, NS B4C 1W7, Canada</v>
      </c>
      <c r="L95" s="3">
        <f>Data!J152</f>
        <v>0</v>
      </c>
      <c r="M95" s="25">
        <f t="shared" si="10"/>
        <v>0</v>
      </c>
      <c r="N95" s="25">
        <f t="shared" si="11"/>
        <v>1.00439465045929</v>
      </c>
    </row>
    <row r="96" spans="1:14" x14ac:dyDescent="0.2">
      <c r="A96" t="str">
        <f>Data!A153</f>
        <v>JOHN MACINTYRE - SALES</v>
      </c>
      <c r="B96" s="10" t="str">
        <f>Data!B153</f>
        <v>Vehicle</v>
      </c>
      <c r="C96" s="23">
        <f t="shared" si="8"/>
        <v>43220.618264618097</v>
      </c>
      <c r="D96" s="18">
        <f>Data!D153</f>
        <v>43220.618264618097</v>
      </c>
      <c r="E96" s="18">
        <f>Data!F153</f>
        <v>43220.628969907397</v>
      </c>
      <c r="F96" s="15">
        <f>Data!E153</f>
        <v>1.07052893518519E-2</v>
      </c>
      <c r="G96" s="29">
        <f>Data!K153</f>
        <v>7.55593061447144</v>
      </c>
      <c r="H96" s="29">
        <f t="shared" si="9"/>
        <v>0</v>
      </c>
      <c r="I96" s="25">
        <f>Data!G153</f>
        <v>7.55593061447144</v>
      </c>
      <c r="J96" s="31" t="b">
        <f>IF(ISERROR(FIND("Home Zone",Data!J153,1))=TRUE,FALSE,TRUE)</f>
        <v>0</v>
      </c>
      <c r="K96" s="1" t="str">
        <f>Data!I153</f>
        <v>53-63 Lively Rd, Middle Sackville, NS B4E 3A9, Canada</v>
      </c>
      <c r="L96" s="3">
        <f>Data!J153</f>
        <v>0</v>
      </c>
      <c r="M96" s="25">
        <f t="shared" si="10"/>
        <v>0</v>
      </c>
      <c r="N96" s="25">
        <f t="shared" si="11"/>
        <v>7.55593061447144</v>
      </c>
    </row>
    <row r="97" spans="1:14" x14ac:dyDescent="0.2">
      <c r="A97" t="str">
        <f>Data!A154</f>
        <v>JOHN MACINTYRE - SALES</v>
      </c>
      <c r="B97" s="10" t="str">
        <f>Data!B154</f>
        <v>Vehicle</v>
      </c>
      <c r="C97" s="23">
        <f t="shared" si="8"/>
        <v>43220.631401192099</v>
      </c>
      <c r="D97" s="18">
        <f>Data!D154</f>
        <v>43220.631401192099</v>
      </c>
      <c r="E97" s="18">
        <f>Data!F154</f>
        <v>43220.643993055601</v>
      </c>
      <c r="F97" s="15">
        <f>Data!E154</f>
        <v>1.25918634259259E-2</v>
      </c>
      <c r="G97" s="29">
        <f>Data!K154</f>
        <v>11.8609981536865</v>
      </c>
      <c r="H97" s="29">
        <f t="shared" si="9"/>
        <v>0</v>
      </c>
      <c r="I97" s="25">
        <f>Data!G154</f>
        <v>11.8609981536865</v>
      </c>
      <c r="J97" s="31" t="b">
        <f>IF(ISERROR(FIND("Home Zone",Data!J154,1))=TRUE,FALSE,TRUE)</f>
        <v>0</v>
      </c>
      <c r="K97" s="1" t="str">
        <f>Data!I154</f>
        <v>468 Rocky Lake Dr, Bedford, NS B4A, Canada: 468 Rocky Lake Dr, Bedford, NS B4A 2S7, Canada</v>
      </c>
      <c r="L97" s="3" t="str">
        <f>Data!J154</f>
        <v>Customer Zone</v>
      </c>
      <c r="M97" s="25">
        <f t="shared" si="10"/>
        <v>0</v>
      </c>
      <c r="N97" s="25">
        <f t="shared" si="11"/>
        <v>11.8609981536865</v>
      </c>
    </row>
    <row r="98" spans="1:14" x14ac:dyDescent="0.2">
      <c r="A98" t="str">
        <f>Data!A155</f>
        <v>JOHN MACINTYRE - SALES</v>
      </c>
      <c r="B98" s="10" t="str">
        <f>Data!B155</f>
        <v>Vehicle</v>
      </c>
      <c r="C98" s="23">
        <f t="shared" si="8"/>
        <v>43220.662026192098</v>
      </c>
      <c r="D98" s="18">
        <f>Data!D155</f>
        <v>43220.662026192098</v>
      </c>
      <c r="E98" s="18">
        <f>Data!F155</f>
        <v>43220.668564814798</v>
      </c>
      <c r="F98" s="15">
        <f>Data!E155</f>
        <v>6.5386226851851898E-3</v>
      </c>
      <c r="G98" s="29">
        <f>Data!K155</f>
        <v>6.7069435119628897</v>
      </c>
      <c r="H98" s="29">
        <f t="shared" si="9"/>
        <v>0</v>
      </c>
      <c r="I98" s="25">
        <f>Data!G155</f>
        <v>6.7069435119628897</v>
      </c>
      <c r="J98" s="31" t="b">
        <f>IF(ISERROR(FIND("Home Zone",Data!J155,1))=TRUE,FALSE,TRUE)</f>
        <v>0</v>
      </c>
      <c r="K98" s="1" t="str">
        <f>Data!I155</f>
        <v>70 First Lake Dr, Lower Sackville, NS B4C, Canada</v>
      </c>
      <c r="L98" s="3">
        <f>Data!J155</f>
        <v>0</v>
      </c>
      <c r="M98" s="25">
        <f t="shared" si="10"/>
        <v>0</v>
      </c>
      <c r="N98" s="25">
        <f t="shared" si="11"/>
        <v>6.7069435119628897</v>
      </c>
    </row>
    <row r="99" spans="1:14" x14ac:dyDescent="0.2">
      <c r="A99" t="str">
        <f>Data!A156</f>
        <v>JOHN MACINTYRE - SALES</v>
      </c>
      <c r="B99" s="10" t="str">
        <f>Data!B156</f>
        <v>Vehicle</v>
      </c>
      <c r="C99" s="23">
        <f t="shared" si="8"/>
        <v>43220.669803969897</v>
      </c>
      <c r="D99" s="18">
        <f>Data!D156</f>
        <v>43220.669803969897</v>
      </c>
      <c r="E99" s="18">
        <f>Data!F156</f>
        <v>43220.675487581</v>
      </c>
      <c r="F99" s="15">
        <f>Data!E156</f>
        <v>5.6836111111111098E-3</v>
      </c>
      <c r="G99" s="29">
        <f>Data!K156</f>
        <v>4.5450029373168901</v>
      </c>
      <c r="H99" s="29">
        <f t="shared" si="9"/>
        <v>0</v>
      </c>
      <c r="I99" s="25">
        <f>Data!G156</f>
        <v>4.5450029373168901</v>
      </c>
      <c r="J99" s="31" t="b">
        <f>IF(ISERROR(FIND("Home Zone",Data!J156,1))=TRUE,FALSE,TRUE)</f>
        <v>1</v>
      </c>
      <c r="K99" s="1" t="str">
        <f>Data!I156</f>
        <v>JOHN MAC - HOME: 20 Bianca Ct, Middle Sackville, NS B4E 3E2, Canada</v>
      </c>
      <c r="L99" s="3" t="str">
        <f>Data!J156</f>
        <v>Home Zone</v>
      </c>
      <c r="M99" s="25">
        <f t="shared" si="10"/>
        <v>4.5450029373168901</v>
      </c>
      <c r="N99" s="25">
        <f t="shared" si="11"/>
        <v>0</v>
      </c>
    </row>
    <row r="100" spans="1:14" x14ac:dyDescent="0.2">
      <c r="A100" t="str">
        <f>Data!A157</f>
        <v>JOHN MACINTYRE - SALES</v>
      </c>
      <c r="B100" s="10" t="str">
        <f>Data!B157</f>
        <v>Vehicle</v>
      </c>
      <c r="C100" s="23">
        <f t="shared" si="8"/>
        <v>43221.312894247698</v>
      </c>
      <c r="D100" s="18">
        <f>Data!D157</f>
        <v>43221.312894247698</v>
      </c>
      <c r="E100" s="18">
        <f>Data!F157</f>
        <v>43221.328969907401</v>
      </c>
      <c r="F100" s="15">
        <f>Data!E157</f>
        <v>1.6075659722222201E-2</v>
      </c>
      <c r="G100" s="29">
        <f>Data!K157</f>
        <v>10.9041604995728</v>
      </c>
      <c r="H100" s="29">
        <f t="shared" si="9"/>
        <v>0</v>
      </c>
      <c r="I100" s="25">
        <f>Data!G157</f>
        <v>10.9041604995728</v>
      </c>
      <c r="J100" s="31" t="b">
        <f>IF(ISERROR(FIND("Home Zone",Data!J157,1))=TRUE,FALSE,TRUE)</f>
        <v>0</v>
      </c>
      <c r="K100" s="1" t="str">
        <f>Data!I157</f>
        <v>468 Rocky Lake Dr, Bedford, NS B4A, Canada: 468 Rocky Lake Dr, Bedford, NS B4A 2S7, Canada</v>
      </c>
      <c r="L100" s="3" t="str">
        <f>Data!J157</f>
        <v>Customer Zone</v>
      </c>
      <c r="M100" s="25">
        <f t="shared" si="10"/>
        <v>0</v>
      </c>
      <c r="N100" s="25">
        <f t="shared" si="11"/>
        <v>10.9041604995728</v>
      </c>
    </row>
    <row r="101" spans="1:14" x14ac:dyDescent="0.2">
      <c r="A101" t="str">
        <f>Data!A158</f>
        <v>JOHN MACINTYRE - SALES</v>
      </c>
      <c r="B101" s="10" t="str">
        <f>Data!B158</f>
        <v>Vehicle</v>
      </c>
      <c r="C101" s="23">
        <f t="shared" si="8"/>
        <v>43221.345151932903</v>
      </c>
      <c r="D101" s="18">
        <f>Data!D158</f>
        <v>43221.345151932903</v>
      </c>
      <c r="E101" s="18">
        <f>Data!F158</f>
        <v>43221.357812499999</v>
      </c>
      <c r="F101" s="15">
        <f>Data!E158</f>
        <v>1.26605671296296E-2</v>
      </c>
      <c r="G101" s="29">
        <f>Data!K158</f>
        <v>20.908447265625</v>
      </c>
      <c r="H101" s="29">
        <f t="shared" si="9"/>
        <v>0</v>
      </c>
      <c r="I101" s="25">
        <f>Data!G158</f>
        <v>20.908447265625</v>
      </c>
      <c r="J101" s="31" t="b">
        <f>IF(ISERROR(FIND("Home Zone",Data!J158,1))=TRUE,FALSE,TRUE)</f>
        <v>0</v>
      </c>
      <c r="K101" s="1" t="str">
        <f>Data!I158</f>
        <v>45 John Savage Ave, Dartmouth, NS B3B 2C9, Canada</v>
      </c>
      <c r="L101" s="3">
        <f>Data!J158</f>
        <v>0</v>
      </c>
      <c r="M101" s="25">
        <f t="shared" si="10"/>
        <v>0</v>
      </c>
      <c r="N101" s="25">
        <f t="shared" si="11"/>
        <v>20.908447265625</v>
      </c>
    </row>
    <row r="102" spans="1:14" x14ac:dyDescent="0.2">
      <c r="A102" t="str">
        <f>Data!A159</f>
        <v>JOHN MACINTYRE - SALES</v>
      </c>
      <c r="B102" s="10" t="str">
        <f>Data!B159</f>
        <v>Vehicle</v>
      </c>
      <c r="C102" s="23">
        <f t="shared" si="8"/>
        <v>43221.375232210601</v>
      </c>
      <c r="D102" s="18">
        <f>Data!D159</f>
        <v>43221.375232210601</v>
      </c>
      <c r="E102" s="18">
        <f>Data!F159</f>
        <v>43221.379317129598</v>
      </c>
      <c r="F102" s="15">
        <f>Data!E159</f>
        <v>4.0849189814814802E-3</v>
      </c>
      <c r="G102" s="29">
        <f>Data!K159</f>
        <v>3.3134357929229701</v>
      </c>
      <c r="H102" s="29">
        <f t="shared" si="9"/>
        <v>0</v>
      </c>
      <c r="I102" s="25">
        <f>Data!G159</f>
        <v>3.3134357929229701</v>
      </c>
      <c r="J102" s="31" t="b">
        <f>IF(ISERROR(FIND("Home Zone",Data!J159,1))=TRUE,FALSE,TRUE)</f>
        <v>0</v>
      </c>
      <c r="K102" s="1" t="str">
        <f>Data!I159</f>
        <v>CAPSTONE: 25-31 Ilsley Ave, Dartmouth, NS B3B, Canada</v>
      </c>
      <c r="L102" s="3" t="str">
        <f>Data!J159</f>
        <v>Customer Zone</v>
      </c>
      <c r="M102" s="25">
        <f t="shared" si="10"/>
        <v>0</v>
      </c>
      <c r="N102" s="25">
        <f t="shared" si="11"/>
        <v>3.3134357929229701</v>
      </c>
    </row>
    <row r="103" spans="1:14" x14ac:dyDescent="0.2">
      <c r="A103" t="str">
        <f>Data!A160</f>
        <v>JOHN MACINTYRE - SALES</v>
      </c>
      <c r="B103" s="10" t="str">
        <f>Data!B160</f>
        <v>Vehicle</v>
      </c>
      <c r="C103" s="23">
        <f t="shared" si="8"/>
        <v>43221.3830099884</v>
      </c>
      <c r="D103" s="18">
        <f>Data!D160</f>
        <v>43221.3830099884</v>
      </c>
      <c r="E103" s="18">
        <f>Data!F160</f>
        <v>43221.383010729201</v>
      </c>
      <c r="F103" s="15">
        <f>Data!E160</f>
        <v>7.4074074074074104E-7</v>
      </c>
      <c r="G103" s="29">
        <f>Data!K160</f>
        <v>0</v>
      </c>
      <c r="H103" s="29">
        <f t="shared" si="9"/>
        <v>0</v>
      </c>
      <c r="I103" s="25">
        <f>Data!G160</f>
        <v>0</v>
      </c>
      <c r="J103" s="31" t="b">
        <f>IF(ISERROR(FIND("Home Zone",Data!J160,1))=TRUE,FALSE,TRUE)</f>
        <v>0</v>
      </c>
      <c r="K103" s="1" t="str">
        <f>Data!I160</f>
        <v>CAPSTONE: 25-31 Ilsley Ave, Dartmouth, NS B3B, Canada</v>
      </c>
      <c r="L103" s="3" t="str">
        <f>Data!J160</f>
        <v>Customer Zone</v>
      </c>
      <c r="M103" s="25">
        <f t="shared" si="10"/>
        <v>0</v>
      </c>
      <c r="N103" s="25">
        <f t="shared" si="11"/>
        <v>0</v>
      </c>
    </row>
    <row r="104" spans="1:14" x14ac:dyDescent="0.2">
      <c r="A104" t="str">
        <f>Data!A161</f>
        <v>JOHN MACINTYRE - SALES</v>
      </c>
      <c r="B104" s="10" t="str">
        <f>Data!B161</f>
        <v>Vehicle</v>
      </c>
      <c r="C104" s="23">
        <f t="shared" si="8"/>
        <v>43221.385324074101</v>
      </c>
      <c r="D104" s="18">
        <f>Data!D161</f>
        <v>43221.385324074101</v>
      </c>
      <c r="E104" s="18">
        <f>Data!F161</f>
        <v>43221.391226851898</v>
      </c>
      <c r="F104" s="15">
        <f>Data!E161</f>
        <v>5.9027777777777802E-3</v>
      </c>
      <c r="G104" s="29">
        <f>Data!K161</f>
        <v>6.3029460906982404</v>
      </c>
      <c r="H104" s="29">
        <f t="shared" si="9"/>
        <v>0</v>
      </c>
      <c r="I104" s="25">
        <f>Data!G161</f>
        <v>6.3029460906982404</v>
      </c>
      <c r="J104" s="31" t="b">
        <f>IF(ISERROR(FIND("Home Zone",Data!J161,1))=TRUE,FALSE,TRUE)</f>
        <v>0</v>
      </c>
      <c r="K104" s="1" t="str">
        <f>Data!I161</f>
        <v>84 Main St, Dartmouth, NS B2X 1R5, Canada</v>
      </c>
      <c r="L104" s="3">
        <f>Data!J161</f>
        <v>0</v>
      </c>
      <c r="M104" s="25">
        <f t="shared" si="10"/>
        <v>0</v>
      </c>
      <c r="N104" s="25">
        <f t="shared" si="11"/>
        <v>6.3029460906982404</v>
      </c>
    </row>
    <row r="105" spans="1:14" x14ac:dyDescent="0.2">
      <c r="A105" t="str">
        <f>Data!A162</f>
        <v>JOHN MACINTYRE - SALES</v>
      </c>
      <c r="B105" s="10" t="str">
        <f>Data!B162</f>
        <v>Vehicle</v>
      </c>
      <c r="C105" s="23">
        <f t="shared" si="8"/>
        <v>43221.396933599499</v>
      </c>
      <c r="D105" s="18">
        <f>Data!D162</f>
        <v>43221.396933599499</v>
      </c>
      <c r="E105" s="18">
        <f>Data!F162</f>
        <v>43221.401782407404</v>
      </c>
      <c r="F105" s="15">
        <f>Data!E162</f>
        <v>4.8488078703703696E-3</v>
      </c>
      <c r="G105" s="29">
        <f>Data!K162</f>
        <v>3.7732195854186998</v>
      </c>
      <c r="H105" s="29">
        <f t="shared" si="9"/>
        <v>0</v>
      </c>
      <c r="I105" s="25">
        <f>Data!G162</f>
        <v>3.7732195854186998</v>
      </c>
      <c r="J105" s="31" t="b">
        <f>IF(ISERROR(FIND("Home Zone",Data!J162,1))=TRUE,FALSE,TRUE)</f>
        <v>0</v>
      </c>
      <c r="K105" s="1" t="str">
        <f>Data!I162</f>
        <v>19 Banks Ct, Dartmouth, NS B2X 2Y9, Canada</v>
      </c>
      <c r="L105" s="3">
        <f>Data!J162</f>
        <v>0</v>
      </c>
      <c r="M105" s="25">
        <f t="shared" si="10"/>
        <v>0</v>
      </c>
      <c r="N105" s="25">
        <f t="shared" si="11"/>
        <v>3.7732195854186998</v>
      </c>
    </row>
    <row r="106" spans="1:14" x14ac:dyDescent="0.2">
      <c r="A106" t="str">
        <f>Data!A163</f>
        <v>JOHN MACINTYRE - SALES</v>
      </c>
      <c r="B106" s="10" t="str">
        <f>Data!B163</f>
        <v>Vehicle</v>
      </c>
      <c r="C106" s="23">
        <f t="shared" si="8"/>
        <v>43221.405509988399</v>
      </c>
      <c r="D106" s="18">
        <f>Data!D163</f>
        <v>43221.405509988399</v>
      </c>
      <c r="E106" s="18">
        <f>Data!F163</f>
        <v>43221.428715277798</v>
      </c>
      <c r="F106" s="15">
        <f>Data!E163</f>
        <v>2.3205289351851899E-2</v>
      </c>
      <c r="G106" s="29">
        <f>Data!K163</f>
        <v>29.998447418212901</v>
      </c>
      <c r="H106" s="29">
        <f t="shared" si="9"/>
        <v>0</v>
      </c>
      <c r="I106" s="25">
        <f>Data!G163</f>
        <v>29.998447418212901</v>
      </c>
      <c r="J106" s="31" t="b">
        <f>IF(ISERROR(FIND("Home Zone",Data!J163,1))=TRUE,FALSE,TRUE)</f>
        <v>0</v>
      </c>
      <c r="K106" s="1" t="str">
        <f>Data!I163</f>
        <v>338 W Porters Lake Rd, Porters Lake, NS B3E, Canada</v>
      </c>
      <c r="L106" s="3">
        <f>Data!J163</f>
        <v>0</v>
      </c>
      <c r="M106" s="25">
        <f t="shared" si="10"/>
        <v>0</v>
      </c>
      <c r="N106" s="25">
        <f t="shared" si="11"/>
        <v>29.998447418212901</v>
      </c>
    </row>
    <row r="107" spans="1:14" x14ac:dyDescent="0.2">
      <c r="A107" t="str">
        <f>Data!A164</f>
        <v>JOHN MACINTYRE - SALES</v>
      </c>
      <c r="B107" s="10" t="str">
        <f>Data!B164</f>
        <v>Vehicle</v>
      </c>
      <c r="C107" s="23">
        <f t="shared" si="8"/>
        <v>43221.5034382292</v>
      </c>
      <c r="D107" s="18">
        <f>Data!D164</f>
        <v>43221.5034382292</v>
      </c>
      <c r="E107" s="18">
        <f>Data!F164</f>
        <v>43221.512291666702</v>
      </c>
      <c r="F107" s="15">
        <f>Data!E164</f>
        <v>8.8534375000000002E-3</v>
      </c>
      <c r="G107" s="29">
        <f>Data!K164</f>
        <v>16.532232284545898</v>
      </c>
      <c r="H107" s="29">
        <f t="shared" si="9"/>
        <v>0</v>
      </c>
      <c r="I107" s="25">
        <f>Data!G164</f>
        <v>16.532232284545898</v>
      </c>
      <c r="J107" s="31" t="b">
        <f>IF(ISERROR(FIND("Home Zone",Data!J164,1))=TRUE,FALSE,TRUE)</f>
        <v>0</v>
      </c>
      <c r="K107" s="1" t="str">
        <f>Data!I164</f>
        <v>646 Hwy 7, Dartmouth, NS B2W 3T7, Canada</v>
      </c>
      <c r="L107" s="3">
        <f>Data!J164</f>
        <v>0</v>
      </c>
      <c r="M107" s="25">
        <f t="shared" si="10"/>
        <v>0</v>
      </c>
      <c r="N107" s="25">
        <f t="shared" si="11"/>
        <v>16.532232284545898</v>
      </c>
    </row>
    <row r="108" spans="1:14" x14ac:dyDescent="0.2">
      <c r="A108" t="str">
        <f>Data!A165</f>
        <v>JOHN MACINTYRE - SALES</v>
      </c>
      <c r="B108" s="10" t="str">
        <f>Data!B165</f>
        <v>Vehicle</v>
      </c>
      <c r="C108" s="23">
        <f t="shared" si="8"/>
        <v>43221.5170840625</v>
      </c>
      <c r="D108" s="18">
        <f>Data!D165</f>
        <v>43221.5170840625</v>
      </c>
      <c r="E108" s="18">
        <f>Data!F165</f>
        <v>43221.533622685201</v>
      </c>
      <c r="F108" s="15">
        <f>Data!E165</f>
        <v>1.65386226851852E-2</v>
      </c>
      <c r="G108" s="29">
        <f>Data!K165</f>
        <v>17.301420211791999</v>
      </c>
      <c r="H108" s="29">
        <f t="shared" si="9"/>
        <v>0</v>
      </c>
      <c r="I108" s="25">
        <f>Data!G165</f>
        <v>17.301420211791999</v>
      </c>
      <c r="J108" s="31" t="b">
        <f>IF(ISERROR(FIND("Home Zone",Data!J165,1))=TRUE,FALSE,TRUE)</f>
        <v>0</v>
      </c>
      <c r="K108" s="1" t="str">
        <f>Data!I165</f>
        <v>7 Glenmore Ave, Halifax, NS B3N 1W3, Canada</v>
      </c>
      <c r="L108" s="3">
        <f>Data!J165</f>
        <v>0</v>
      </c>
      <c r="M108" s="25">
        <f t="shared" si="10"/>
        <v>0</v>
      </c>
      <c r="N108" s="25">
        <f t="shared" si="11"/>
        <v>17.301420211791999</v>
      </c>
    </row>
    <row r="109" spans="1:14" x14ac:dyDescent="0.2">
      <c r="A109" t="str">
        <f>Data!A166</f>
        <v>JOHN MACINTYRE - SALES</v>
      </c>
      <c r="B109" s="10" t="str">
        <f>Data!B166</f>
        <v>Vehicle</v>
      </c>
      <c r="C109" s="23">
        <f t="shared" si="8"/>
        <v>43221.535614155102</v>
      </c>
      <c r="D109" s="18">
        <f>Data!D166</f>
        <v>43221.535614155102</v>
      </c>
      <c r="E109" s="18">
        <f>Data!F166</f>
        <v>43221.544155092597</v>
      </c>
      <c r="F109" s="15">
        <f>Data!E166</f>
        <v>8.5409374999999999E-3</v>
      </c>
      <c r="G109" s="29">
        <f>Data!K166</f>
        <v>6.5696463584899902</v>
      </c>
      <c r="H109" s="29">
        <f t="shared" si="9"/>
        <v>0</v>
      </c>
      <c r="I109" s="25">
        <f>Data!G166</f>
        <v>6.5696463584899902</v>
      </c>
      <c r="J109" s="31" t="b">
        <f>IF(ISERROR(FIND("Home Zone",Data!J166,1))=TRUE,FALSE,TRUE)</f>
        <v>0</v>
      </c>
      <c r="K109" s="1" t="str">
        <f>Data!I166</f>
        <v>3657 St Pauls St, Halifax, NS B3K 3R1, Canada</v>
      </c>
      <c r="L109" s="3">
        <f>Data!J166</f>
        <v>0</v>
      </c>
      <c r="M109" s="25">
        <f t="shared" si="10"/>
        <v>0</v>
      </c>
      <c r="N109" s="25">
        <f t="shared" si="11"/>
        <v>6.5696463584899902</v>
      </c>
    </row>
    <row r="110" spans="1:14" x14ac:dyDescent="0.2">
      <c r="A110" t="str">
        <f>Data!A167</f>
        <v>JOHN MACINTYRE - SALES</v>
      </c>
      <c r="B110" s="10" t="str">
        <f>Data!B167</f>
        <v>Vehicle</v>
      </c>
      <c r="C110" s="23">
        <f t="shared" si="8"/>
        <v>43221.560718321802</v>
      </c>
      <c r="D110" s="18">
        <f>Data!D167</f>
        <v>43221.560718321802</v>
      </c>
      <c r="E110" s="18">
        <f>Data!F167</f>
        <v>43221.576388888898</v>
      </c>
      <c r="F110" s="15">
        <f>Data!E167</f>
        <v>1.5670567129629599E-2</v>
      </c>
      <c r="G110" s="29">
        <f>Data!K167</f>
        <v>23.6856079101563</v>
      </c>
      <c r="H110" s="29">
        <f t="shared" si="9"/>
        <v>0</v>
      </c>
      <c r="I110" s="25">
        <f>Data!G167</f>
        <v>23.6856079101563</v>
      </c>
      <c r="J110" s="31" t="b">
        <f>IF(ISERROR(FIND("Home Zone",Data!J167,1))=TRUE,FALSE,TRUE)</f>
        <v>0</v>
      </c>
      <c r="K110" s="1" t="str">
        <f>Data!I167</f>
        <v>60 Lively Rd, Middle Sackville, NS B4E 3A9, Canada</v>
      </c>
      <c r="L110" s="3">
        <f>Data!J167</f>
        <v>0</v>
      </c>
      <c r="M110" s="25">
        <f t="shared" si="10"/>
        <v>0</v>
      </c>
      <c r="N110" s="25">
        <f t="shared" si="11"/>
        <v>23.6856079101563</v>
      </c>
    </row>
    <row r="111" spans="1:14" x14ac:dyDescent="0.2">
      <c r="A111" t="str">
        <f>Data!A168</f>
        <v>JOHN MACINTYRE - SALES</v>
      </c>
      <c r="B111" s="10" t="str">
        <f>Data!B168</f>
        <v>Vehicle</v>
      </c>
      <c r="C111" s="23">
        <f t="shared" si="8"/>
        <v>43221.578751469897</v>
      </c>
      <c r="D111" s="18">
        <f>Data!D168</f>
        <v>43221.578751469897</v>
      </c>
      <c r="E111" s="18">
        <f>Data!F168</f>
        <v>43221.589618055601</v>
      </c>
      <c r="F111" s="15">
        <f>Data!E168</f>
        <v>1.0866585648148099E-2</v>
      </c>
      <c r="G111" s="29">
        <f>Data!K168</f>
        <v>11.912512779235801</v>
      </c>
      <c r="H111" s="29">
        <f t="shared" si="9"/>
        <v>0</v>
      </c>
      <c r="I111" s="25">
        <f>Data!G168</f>
        <v>11.912512779235801</v>
      </c>
      <c r="J111" s="31" t="b">
        <f>IF(ISERROR(FIND("Home Zone",Data!J168,1))=TRUE,FALSE,TRUE)</f>
        <v>0</v>
      </c>
      <c r="K111" s="1" t="str">
        <f>Data!I168</f>
        <v>468 Rocky Lake Dr, Bedford, NS B4A, Canada: 468 Rocky Lake Dr, Bedford, NS B4A 2S7, Canada</v>
      </c>
      <c r="L111" s="3" t="str">
        <f>Data!J168</f>
        <v>Customer Zone</v>
      </c>
      <c r="M111" s="25">
        <f t="shared" si="10"/>
        <v>0</v>
      </c>
      <c r="N111" s="25">
        <f t="shared" si="11"/>
        <v>11.912512779235801</v>
      </c>
    </row>
    <row r="112" spans="1:14" x14ac:dyDescent="0.2">
      <c r="A112" t="str">
        <f>Data!A169</f>
        <v>JOHN MACINTYRE - SALES</v>
      </c>
      <c r="B112" s="10" t="str">
        <f>Data!B169</f>
        <v>Vehicle</v>
      </c>
      <c r="C112" s="23">
        <f t="shared" si="8"/>
        <v>43221.721273877301</v>
      </c>
      <c r="D112" s="18">
        <f>Data!D169</f>
        <v>43221.721273877301</v>
      </c>
      <c r="E112" s="18">
        <f>Data!F169</f>
        <v>43221.7272576736</v>
      </c>
      <c r="F112" s="15">
        <f>Data!E169</f>
        <v>5.9837962962963004E-3</v>
      </c>
      <c r="G112" s="29">
        <f>Data!K169</f>
        <v>6.7205653190612802</v>
      </c>
      <c r="H112" s="29">
        <f t="shared" si="9"/>
        <v>0</v>
      </c>
      <c r="I112" s="25">
        <f>Data!G169</f>
        <v>6.7205653190612802</v>
      </c>
      <c r="J112" s="31" t="b">
        <f>IF(ISERROR(FIND("Home Zone",Data!J169,1))=TRUE,FALSE,TRUE)</f>
        <v>0</v>
      </c>
      <c r="K112" s="1" t="str">
        <f>Data!I169</f>
        <v>70 First Lake Dr, Lower Sackville, NS B4C, Canada</v>
      </c>
      <c r="L112" s="3">
        <f>Data!J169</f>
        <v>0</v>
      </c>
      <c r="M112" s="25">
        <f t="shared" si="10"/>
        <v>0</v>
      </c>
      <c r="N112" s="25">
        <f t="shared" si="11"/>
        <v>6.7205653190612802</v>
      </c>
    </row>
    <row r="113" spans="1:14" x14ac:dyDescent="0.2">
      <c r="A113" t="str">
        <f>Data!A170</f>
        <v>JOHN MACINTYRE - SALES</v>
      </c>
      <c r="B113" s="10" t="str">
        <f>Data!B170</f>
        <v>Vehicle</v>
      </c>
      <c r="C113" s="23">
        <f t="shared" si="8"/>
        <v>43221.7292368403</v>
      </c>
      <c r="D113" s="18">
        <f>Data!D170</f>
        <v>43221.7292368403</v>
      </c>
      <c r="E113" s="18">
        <f>Data!F170</f>
        <v>43221.734109525503</v>
      </c>
      <c r="F113" s="15">
        <f>Data!E170</f>
        <v>4.8726851851851804E-3</v>
      </c>
      <c r="G113" s="29">
        <f>Data!K170</f>
        <v>4.5476183891296396</v>
      </c>
      <c r="H113" s="29">
        <f t="shared" si="9"/>
        <v>0</v>
      </c>
      <c r="I113" s="25">
        <f>Data!G170</f>
        <v>4.5476183891296396</v>
      </c>
      <c r="J113" s="31" t="b">
        <f>IF(ISERROR(FIND("Home Zone",Data!J170,1))=TRUE,FALSE,TRUE)</f>
        <v>1</v>
      </c>
      <c r="K113" s="1" t="str">
        <f>Data!I170</f>
        <v>JOHN MAC - HOME: 20 Bianca Ct, Middle Sackville, NS B4E 3E2, Canada</v>
      </c>
      <c r="L113" s="3" t="str">
        <f>Data!J170</f>
        <v>Home Zone</v>
      </c>
      <c r="M113" s="25">
        <f t="shared" si="10"/>
        <v>4.5476183891296396</v>
      </c>
      <c r="N113" s="25">
        <f t="shared" si="11"/>
        <v>0</v>
      </c>
    </row>
    <row r="114" spans="1:14" x14ac:dyDescent="0.2">
      <c r="A114" t="str">
        <f>Data!A171</f>
        <v>JOHN MACINTYRE - SALES</v>
      </c>
      <c r="B114" s="10" t="str">
        <f>Data!B171</f>
        <v>Vehicle</v>
      </c>
      <c r="C114" s="23">
        <f t="shared" si="8"/>
        <v>43222.310093321801</v>
      </c>
      <c r="D114" s="18">
        <f>Data!D171</f>
        <v>43222.310093321801</v>
      </c>
      <c r="E114" s="18">
        <f>Data!F171</f>
        <v>43222.322465277801</v>
      </c>
      <c r="F114" s="15">
        <f>Data!E171</f>
        <v>1.2371956018518499E-2</v>
      </c>
      <c r="G114" s="29">
        <f>Data!K171</f>
        <v>9.7968559265136701</v>
      </c>
      <c r="H114" s="29">
        <f t="shared" si="9"/>
        <v>0</v>
      </c>
      <c r="I114" s="25">
        <f>Data!G171</f>
        <v>9.7968559265136701</v>
      </c>
      <c r="J114" s="31" t="b">
        <f>IF(ISERROR(FIND("Home Zone",Data!J171,1))=TRUE,FALSE,TRUE)</f>
        <v>0</v>
      </c>
      <c r="K114" s="1" t="str">
        <f>Data!I171</f>
        <v>468 Rocky Lake Dr, Bedford, NS B4A, Canada: 468 Rocky Lake Dr, Bedford, NS B4A 2S7, Canada</v>
      </c>
      <c r="L114" s="3" t="str">
        <f>Data!J171</f>
        <v>Customer Zone</v>
      </c>
      <c r="M114" s="25">
        <f t="shared" si="10"/>
        <v>0</v>
      </c>
      <c r="N114" s="25">
        <f t="shared" si="11"/>
        <v>9.7968559265136701</v>
      </c>
    </row>
    <row r="115" spans="1:14" x14ac:dyDescent="0.2">
      <c r="A115" t="str">
        <f>Data!A172</f>
        <v>JOHN MACINTYRE - SALES</v>
      </c>
      <c r="B115" s="10" t="str">
        <f>Data!B172</f>
        <v>Vehicle</v>
      </c>
      <c r="C115" s="23">
        <f t="shared" si="8"/>
        <v>43222.347685914297</v>
      </c>
      <c r="D115" s="18">
        <f>Data!D172</f>
        <v>43222.347685914297</v>
      </c>
      <c r="E115" s="18">
        <f>Data!F172</f>
        <v>43222.360868055599</v>
      </c>
      <c r="F115" s="15">
        <f>Data!E172</f>
        <v>1.3182141203703699E-2</v>
      </c>
      <c r="G115" s="29">
        <f>Data!K172</f>
        <v>11.7857933044434</v>
      </c>
      <c r="H115" s="29">
        <f t="shared" si="9"/>
        <v>0</v>
      </c>
      <c r="I115" s="25">
        <f>Data!G172</f>
        <v>11.7857933044434</v>
      </c>
      <c r="J115" s="31" t="b">
        <f>IF(ISERROR(FIND("Home Zone",Data!J172,1))=TRUE,FALSE,TRUE)</f>
        <v>0</v>
      </c>
      <c r="K115" s="1" t="str">
        <f>Data!I172</f>
        <v>55 Hefler Ln, Middle Sackville, NS B4B 1S1, Canada</v>
      </c>
      <c r="L115" s="3">
        <f>Data!J172</f>
        <v>0</v>
      </c>
      <c r="M115" s="25">
        <f t="shared" si="10"/>
        <v>0</v>
      </c>
      <c r="N115" s="25">
        <f t="shared" si="11"/>
        <v>11.7857933044434</v>
      </c>
    </row>
    <row r="116" spans="1:14" x14ac:dyDescent="0.2">
      <c r="A116" t="str">
        <f>Data!A173</f>
        <v>JOHN MACINTYRE - SALES</v>
      </c>
      <c r="B116" s="10" t="str">
        <f>Data!B173</f>
        <v>Vehicle</v>
      </c>
      <c r="C116" s="23">
        <f t="shared" si="8"/>
        <v>43222.363681284703</v>
      </c>
      <c r="D116" s="18">
        <f>Data!D173</f>
        <v>43222.363681284703</v>
      </c>
      <c r="E116" s="18">
        <f>Data!F173</f>
        <v>43222.363866469903</v>
      </c>
      <c r="F116" s="15">
        <f>Data!E173</f>
        <v>1.8518518518518501E-4</v>
      </c>
      <c r="G116" s="29">
        <f>Data!K173</f>
        <v>2.2577241063117998E-2</v>
      </c>
      <c r="H116" s="29">
        <f t="shared" si="9"/>
        <v>0</v>
      </c>
      <c r="I116" s="25">
        <f>Data!G173</f>
        <v>2.2577241063117998E-2</v>
      </c>
      <c r="J116" s="31" t="b">
        <f>IF(ISERROR(FIND("Home Zone",Data!J173,1))=TRUE,FALSE,TRUE)</f>
        <v>0</v>
      </c>
      <c r="K116" s="1" t="str">
        <f>Data!I173</f>
        <v>55 Hefler Ln, Middle Sackville, NS B4B 1S1, Canada</v>
      </c>
      <c r="L116" s="3">
        <f>Data!J173</f>
        <v>0</v>
      </c>
      <c r="M116" s="25">
        <f t="shared" si="10"/>
        <v>0</v>
      </c>
      <c r="N116" s="25">
        <f t="shared" si="11"/>
        <v>2.2577241063117998E-2</v>
      </c>
    </row>
    <row r="117" spans="1:14" x14ac:dyDescent="0.2">
      <c r="A117" t="str">
        <f>Data!A174</f>
        <v>JOHN MACINTYRE - SALES</v>
      </c>
      <c r="B117" s="10" t="str">
        <f>Data!B174</f>
        <v>Vehicle</v>
      </c>
      <c r="C117" s="23">
        <f t="shared" si="8"/>
        <v>43222.3833224884</v>
      </c>
      <c r="D117" s="18">
        <f>Data!D174</f>
        <v>43222.3833224884</v>
      </c>
      <c r="E117" s="18">
        <f>Data!F174</f>
        <v>43222.390185185199</v>
      </c>
      <c r="F117" s="15">
        <f>Data!E174</f>
        <v>6.8626967592592602E-3</v>
      </c>
      <c r="G117" s="29">
        <f>Data!K174</f>
        <v>4.9572873115539604</v>
      </c>
      <c r="H117" s="29">
        <f t="shared" si="9"/>
        <v>0</v>
      </c>
      <c r="I117" s="25">
        <f>Data!G174</f>
        <v>4.9572873115539604</v>
      </c>
      <c r="J117" s="31" t="b">
        <f>IF(ISERROR(FIND("Home Zone",Data!J174,1))=TRUE,FALSE,TRUE)</f>
        <v>0</v>
      </c>
      <c r="K117" s="1" t="str">
        <f>Data!I174</f>
        <v>582 Rosemary Dr, Middle Sackville, NS B4E 3N8, Canada</v>
      </c>
      <c r="L117" s="3">
        <f>Data!J174</f>
        <v>0</v>
      </c>
      <c r="M117" s="25">
        <f t="shared" si="10"/>
        <v>0</v>
      </c>
      <c r="N117" s="25">
        <f t="shared" si="11"/>
        <v>4.9572873115539604</v>
      </c>
    </row>
    <row r="118" spans="1:14" x14ac:dyDescent="0.2">
      <c r="A118" t="str">
        <f>Data!A175</f>
        <v>JOHN MACINTYRE - SALES</v>
      </c>
      <c r="B118" s="10" t="str">
        <f>Data!B175</f>
        <v>Vehicle</v>
      </c>
      <c r="C118" s="23">
        <f t="shared" si="8"/>
        <v>43222.398253043997</v>
      </c>
      <c r="D118" s="18">
        <f>Data!D175</f>
        <v>43222.398253043997</v>
      </c>
      <c r="E118" s="18">
        <f>Data!F175</f>
        <v>43222.400520833296</v>
      </c>
      <c r="F118" s="15">
        <f>Data!E175</f>
        <v>2.2677893518518498E-3</v>
      </c>
      <c r="G118" s="29">
        <f>Data!K175</f>
        <v>1.79394507408142</v>
      </c>
      <c r="H118" s="29">
        <f t="shared" si="9"/>
        <v>0</v>
      </c>
      <c r="I118" s="25">
        <f>Data!G175</f>
        <v>1.79394507408142</v>
      </c>
      <c r="J118" s="31" t="b">
        <f>IF(ISERROR(FIND("Home Zone",Data!J175,1))=TRUE,FALSE,TRUE)</f>
        <v>0</v>
      </c>
      <c r="K118" s="1" t="str">
        <f>Data!I175</f>
        <v>1622 Sackville Dr, Middle Sackville, NS B4E, Canada</v>
      </c>
      <c r="L118" s="3">
        <f>Data!J175</f>
        <v>0</v>
      </c>
      <c r="M118" s="25">
        <f t="shared" si="10"/>
        <v>0</v>
      </c>
      <c r="N118" s="25">
        <f t="shared" si="11"/>
        <v>1.79394507408142</v>
      </c>
    </row>
    <row r="119" spans="1:14" x14ac:dyDescent="0.2">
      <c r="A119" t="str">
        <f>Data!A176</f>
        <v>JOHN MACINTYRE - SALES</v>
      </c>
      <c r="B119" s="10" t="str">
        <f>Data!B176</f>
        <v>Vehicle</v>
      </c>
      <c r="C119" s="23">
        <f t="shared" si="8"/>
        <v>43222.403704432902</v>
      </c>
      <c r="D119" s="18">
        <f>Data!D176</f>
        <v>43222.403704432902</v>
      </c>
      <c r="E119" s="18">
        <f>Data!F176</f>
        <v>43222.4137962963</v>
      </c>
      <c r="F119" s="15">
        <f>Data!E176</f>
        <v>1.00918634259259E-2</v>
      </c>
      <c r="G119" s="29">
        <f>Data!K176</f>
        <v>11.253369331359901</v>
      </c>
      <c r="H119" s="29">
        <f t="shared" si="9"/>
        <v>0</v>
      </c>
      <c r="I119" s="25">
        <f>Data!G176</f>
        <v>11.253369331359901</v>
      </c>
      <c r="J119" s="31" t="b">
        <f>IF(ISERROR(FIND("Home Zone",Data!J176,1))=TRUE,FALSE,TRUE)</f>
        <v>0</v>
      </c>
      <c r="K119" s="1" t="str">
        <f>Data!I176</f>
        <v>468 Rocky Lake Dr, Bedford, NS B4A, Canada: 468 Rocky Lake Dr, Bedford, NS B4A 2S7, Canada</v>
      </c>
      <c r="L119" s="3" t="str">
        <f>Data!J176</f>
        <v>Customer Zone</v>
      </c>
      <c r="M119" s="25">
        <f t="shared" si="10"/>
        <v>0</v>
      </c>
      <c r="N119" s="25">
        <f t="shared" si="11"/>
        <v>11.253369331359901</v>
      </c>
    </row>
    <row r="120" spans="1:14" x14ac:dyDescent="0.2">
      <c r="A120" t="str">
        <f>Data!A177</f>
        <v>JOHN MACINTYRE - SALES</v>
      </c>
      <c r="B120" s="10" t="str">
        <f>Data!B177</f>
        <v>Vehicle</v>
      </c>
      <c r="C120" s="23">
        <f t="shared" si="8"/>
        <v>43222.429722951398</v>
      </c>
      <c r="D120" s="18">
        <f>Data!D177</f>
        <v>43222.429722951398</v>
      </c>
      <c r="E120" s="18">
        <f>Data!F177</f>
        <v>43222.444317858797</v>
      </c>
      <c r="F120" s="15">
        <f>Data!E177</f>
        <v>1.45949074074074E-2</v>
      </c>
      <c r="G120" s="29">
        <f>Data!K177</f>
        <v>23.3436183929443</v>
      </c>
      <c r="H120" s="29">
        <f t="shared" si="9"/>
        <v>0</v>
      </c>
      <c r="I120" s="25">
        <f>Data!G177</f>
        <v>23.3436183929443</v>
      </c>
      <c r="J120" s="31" t="b">
        <f>IF(ISERROR(FIND("Home Zone",Data!J177,1))=TRUE,FALSE,TRUE)</f>
        <v>0</v>
      </c>
      <c r="K120" s="1" t="str">
        <f>Data!I177</f>
        <v>CAPSTONE: 25-31 Ilsley Ave, Dartmouth, NS B3B, Canada</v>
      </c>
      <c r="L120" s="3" t="str">
        <f>Data!J177</f>
        <v>Customer Zone</v>
      </c>
      <c r="M120" s="25">
        <f t="shared" si="10"/>
        <v>0</v>
      </c>
      <c r="N120" s="25">
        <f t="shared" si="11"/>
        <v>23.3436183929443</v>
      </c>
    </row>
    <row r="121" spans="1:14" x14ac:dyDescent="0.2">
      <c r="A121" t="str">
        <f>Data!A178</f>
        <v>JOHN MACINTYRE - SALES</v>
      </c>
      <c r="B121" s="10" t="str">
        <f>Data!B178</f>
        <v>Vehicle</v>
      </c>
      <c r="C121" s="23">
        <f t="shared" si="8"/>
        <v>43222.448716006897</v>
      </c>
      <c r="D121" s="18">
        <f>Data!D178</f>
        <v>43222.448716006897</v>
      </c>
      <c r="E121" s="18">
        <f>Data!F178</f>
        <v>43222.458784722199</v>
      </c>
      <c r="F121" s="15">
        <f>Data!E178</f>
        <v>1.00687152777778E-2</v>
      </c>
      <c r="G121" s="29">
        <f>Data!K178</f>
        <v>11.551302909851101</v>
      </c>
      <c r="H121" s="29">
        <f t="shared" si="9"/>
        <v>0</v>
      </c>
      <c r="I121" s="25">
        <f>Data!G178</f>
        <v>11.551302909851101</v>
      </c>
      <c r="J121" s="31" t="b">
        <f>IF(ISERROR(FIND("Home Zone",Data!J178,1))=TRUE,FALSE,TRUE)</f>
        <v>0</v>
      </c>
      <c r="K121" s="1" t="str">
        <f>Data!I178</f>
        <v>180 Taranaki Dr, Dartmouth, NS B2W 4X7, Canada</v>
      </c>
      <c r="L121" s="3">
        <f>Data!J178</f>
        <v>0</v>
      </c>
      <c r="M121" s="25">
        <f t="shared" si="10"/>
        <v>0</v>
      </c>
      <c r="N121" s="25">
        <f t="shared" si="11"/>
        <v>11.551302909851101</v>
      </c>
    </row>
    <row r="122" spans="1:14" x14ac:dyDescent="0.2">
      <c r="A122" t="str">
        <f>Data!A179</f>
        <v>JOHN MACINTYRE - SALES</v>
      </c>
      <c r="B122" s="10" t="str">
        <f>Data!B179</f>
        <v>Vehicle</v>
      </c>
      <c r="C122" s="23">
        <f t="shared" si="8"/>
        <v>43222.463647303201</v>
      </c>
      <c r="D122" s="18">
        <f>Data!D179</f>
        <v>43222.463647303201</v>
      </c>
      <c r="E122" s="18">
        <f>Data!F179</f>
        <v>43222.4702777778</v>
      </c>
      <c r="F122" s="15">
        <f>Data!E179</f>
        <v>6.6304745370370398E-3</v>
      </c>
      <c r="G122" s="29">
        <f>Data!K179</f>
        <v>6.0157546997070304</v>
      </c>
      <c r="H122" s="29">
        <f t="shared" si="9"/>
        <v>0</v>
      </c>
      <c r="I122" s="25">
        <f>Data!G179</f>
        <v>6.0157546997070304</v>
      </c>
      <c r="J122" s="31" t="b">
        <f>IF(ISERROR(FIND("Home Zone",Data!J179,1))=TRUE,FALSE,TRUE)</f>
        <v>0</v>
      </c>
      <c r="K122" s="1" t="str">
        <f>Data!I179</f>
        <v>136 Breeze Dr, Dartmouth, NS B2X 3T2, Canada</v>
      </c>
      <c r="L122" s="3">
        <f>Data!J179</f>
        <v>0</v>
      </c>
      <c r="M122" s="25">
        <f t="shared" si="10"/>
        <v>0</v>
      </c>
      <c r="N122" s="25">
        <f t="shared" si="11"/>
        <v>6.0157546997070304</v>
      </c>
    </row>
    <row r="123" spans="1:14" x14ac:dyDescent="0.2">
      <c r="A123" t="str">
        <f>Data!A180</f>
        <v>JOHN MACINTYRE - SALES</v>
      </c>
      <c r="B123" s="10" t="str">
        <f>Data!B180</f>
        <v>Vehicle</v>
      </c>
      <c r="C123" s="23">
        <f t="shared" si="8"/>
        <v>43222.492894988398</v>
      </c>
      <c r="D123" s="18">
        <f>Data!D180</f>
        <v>43222.492894988398</v>
      </c>
      <c r="E123" s="18">
        <f>Data!F180</f>
        <v>43222.502766203703</v>
      </c>
      <c r="F123" s="15">
        <f>Data!E180</f>
        <v>9.8712152777777808E-3</v>
      </c>
      <c r="G123" s="29">
        <f>Data!K180</f>
        <v>5.6202774047851598</v>
      </c>
      <c r="H123" s="29">
        <f t="shared" si="9"/>
        <v>0</v>
      </c>
      <c r="I123" s="25">
        <f>Data!G180</f>
        <v>5.6202774047851598</v>
      </c>
      <c r="J123" s="31" t="b">
        <f>IF(ISERROR(FIND("Home Zone",Data!J180,1))=TRUE,FALSE,TRUE)</f>
        <v>0</v>
      </c>
      <c r="K123" s="1" t="str">
        <f>Data!I180</f>
        <v>39 Chittick Ave, Dartmouth, NS B2Y 3J9, Canada</v>
      </c>
      <c r="L123" s="3">
        <f>Data!J180</f>
        <v>0</v>
      </c>
      <c r="M123" s="25">
        <f t="shared" si="10"/>
        <v>0</v>
      </c>
      <c r="N123" s="25">
        <f t="shared" si="11"/>
        <v>5.6202774047851598</v>
      </c>
    </row>
    <row r="124" spans="1:14" x14ac:dyDescent="0.2">
      <c r="A124" t="str">
        <f>Data!A181</f>
        <v>JOHN MACINTYRE - SALES</v>
      </c>
      <c r="B124" s="10" t="str">
        <f>Data!B181</f>
        <v>Vehicle</v>
      </c>
      <c r="C124" s="23">
        <f t="shared" si="8"/>
        <v>43222.514722951397</v>
      </c>
      <c r="D124" s="18">
        <f>Data!D181</f>
        <v>43222.514722951397</v>
      </c>
      <c r="E124" s="18">
        <f>Data!F181</f>
        <v>43222.525277777801</v>
      </c>
      <c r="F124" s="15">
        <f>Data!E181</f>
        <v>1.05548263888889E-2</v>
      </c>
      <c r="G124" s="29">
        <f>Data!K181</f>
        <v>11.8877410888672</v>
      </c>
      <c r="H124" s="29">
        <f t="shared" si="9"/>
        <v>0</v>
      </c>
      <c r="I124" s="25">
        <f>Data!G181</f>
        <v>11.8877410888672</v>
      </c>
      <c r="J124" s="31" t="b">
        <f>IF(ISERROR(FIND("Home Zone",Data!J181,1))=TRUE,FALSE,TRUE)</f>
        <v>0</v>
      </c>
      <c r="K124" s="1" t="str">
        <f>Data!I181</f>
        <v>32 Frederick Ave, Halifax, NS B3N 2K4, Canada</v>
      </c>
      <c r="L124" s="3">
        <f>Data!J181</f>
        <v>0</v>
      </c>
      <c r="M124" s="25">
        <f t="shared" si="10"/>
        <v>0</v>
      </c>
      <c r="N124" s="25">
        <f t="shared" si="11"/>
        <v>11.8877410888672</v>
      </c>
    </row>
    <row r="125" spans="1:14" x14ac:dyDescent="0.2">
      <c r="A125" t="str">
        <f>Data!A182</f>
        <v>JOHN MACINTYRE - SALES</v>
      </c>
      <c r="B125" s="10" t="str">
        <f>Data!B182</f>
        <v>Vehicle</v>
      </c>
      <c r="C125" s="23">
        <f t="shared" si="8"/>
        <v>43222.546979166698</v>
      </c>
      <c r="D125" s="18">
        <f>Data!D182</f>
        <v>43222.546979166698</v>
      </c>
      <c r="E125" s="18">
        <f>Data!F182</f>
        <v>43222.554444444402</v>
      </c>
      <c r="F125" s="15">
        <f>Data!E182</f>
        <v>7.4652777777777799E-3</v>
      </c>
      <c r="G125" s="29">
        <f>Data!K182</f>
        <v>3.5379579067230198</v>
      </c>
      <c r="H125" s="29">
        <f t="shared" si="9"/>
        <v>0</v>
      </c>
      <c r="I125" s="25">
        <f>Data!G182</f>
        <v>3.5379579067230198</v>
      </c>
      <c r="J125" s="31" t="b">
        <f>IF(ISERROR(FIND("Home Zone",Data!J182,1))=TRUE,FALSE,TRUE)</f>
        <v>0</v>
      </c>
      <c r="K125" s="1" t="str">
        <f>Data!I182</f>
        <v>6287 Duncan St, Halifax, NS B3L 1K4, Canada</v>
      </c>
      <c r="L125" s="3">
        <f>Data!J182</f>
        <v>0</v>
      </c>
      <c r="M125" s="25">
        <f t="shared" si="10"/>
        <v>0</v>
      </c>
      <c r="N125" s="25">
        <f t="shared" si="11"/>
        <v>3.5379579067230198</v>
      </c>
    </row>
    <row r="126" spans="1:14" x14ac:dyDescent="0.2">
      <c r="A126" t="str">
        <f>Data!A183</f>
        <v>JOHN MACINTYRE - SALES</v>
      </c>
      <c r="B126" s="10" t="str">
        <f>Data!B183</f>
        <v>Vehicle</v>
      </c>
      <c r="C126" s="23">
        <f t="shared" si="8"/>
        <v>43222.587871099502</v>
      </c>
      <c r="D126" s="18">
        <f>Data!D183</f>
        <v>43222.587871099502</v>
      </c>
      <c r="E126" s="18">
        <f>Data!F183</f>
        <v>43222.599340277797</v>
      </c>
      <c r="F126" s="15">
        <f>Data!E183</f>
        <v>1.14691782407407E-2</v>
      </c>
      <c r="G126" s="29">
        <f>Data!K183</f>
        <v>3.5417788028717001</v>
      </c>
      <c r="H126" s="29">
        <f t="shared" si="9"/>
        <v>0</v>
      </c>
      <c r="I126" s="25">
        <f>Data!G183</f>
        <v>3.5417788028717001</v>
      </c>
      <c r="J126" s="31" t="b">
        <f>IF(ISERROR(FIND("Home Zone",Data!J183,1))=TRUE,FALSE,TRUE)</f>
        <v>0</v>
      </c>
      <c r="K126" s="1" t="str">
        <f>Data!I183</f>
        <v>31-33 Rufus Ave, Halifax, NS B3N 2L6, Canada</v>
      </c>
      <c r="L126" s="3">
        <f>Data!J183</f>
        <v>0</v>
      </c>
      <c r="M126" s="25">
        <f t="shared" si="10"/>
        <v>0</v>
      </c>
      <c r="N126" s="25">
        <f t="shared" si="11"/>
        <v>3.5417788028717001</v>
      </c>
    </row>
    <row r="127" spans="1:14" x14ac:dyDescent="0.2">
      <c r="A127" t="str">
        <f>Data!A184</f>
        <v>JOHN MACINTYRE - SALES</v>
      </c>
      <c r="B127" s="10" t="str">
        <f>Data!B184</f>
        <v>Vehicle</v>
      </c>
      <c r="C127" s="23">
        <f t="shared" si="8"/>
        <v>43222.599803969897</v>
      </c>
      <c r="D127" s="18">
        <f>Data!D184</f>
        <v>43222.599803969897</v>
      </c>
      <c r="E127" s="18">
        <f>Data!F184</f>
        <v>43222.600023148101</v>
      </c>
      <c r="F127" s="15">
        <f>Data!E184</f>
        <v>2.19178240740741E-4</v>
      </c>
      <c r="G127" s="29">
        <f>Data!K184</f>
        <v>2.3478634655475599E-2</v>
      </c>
      <c r="H127" s="29">
        <f t="shared" si="9"/>
        <v>0</v>
      </c>
      <c r="I127" s="25">
        <f>Data!G184</f>
        <v>2.3478634655475599E-2</v>
      </c>
      <c r="J127" s="31" t="b">
        <f>IF(ISERROR(FIND("Home Zone",Data!J184,1))=TRUE,FALSE,TRUE)</f>
        <v>0</v>
      </c>
      <c r="K127" s="1" t="str">
        <f>Data!I184</f>
        <v>35-37 Rufus Ave, Halifax, NS B3N 2L6, Canada</v>
      </c>
      <c r="L127" s="3">
        <f>Data!J184</f>
        <v>0</v>
      </c>
      <c r="M127" s="25">
        <f t="shared" si="10"/>
        <v>0</v>
      </c>
      <c r="N127" s="25">
        <f t="shared" si="11"/>
        <v>2.3478634655475599E-2</v>
      </c>
    </row>
    <row r="128" spans="1:14" x14ac:dyDescent="0.2">
      <c r="A128" t="str">
        <f>Data!A185</f>
        <v>JOHN MACINTYRE - SALES</v>
      </c>
      <c r="B128" s="10" t="str">
        <f>Data!B185</f>
        <v>Vehicle</v>
      </c>
      <c r="C128" s="23">
        <f t="shared" si="8"/>
        <v>43222.610603321802</v>
      </c>
      <c r="D128" s="18">
        <f>Data!D185</f>
        <v>43222.610603321802</v>
      </c>
      <c r="E128" s="18">
        <f>Data!F185</f>
        <v>43222.630543981497</v>
      </c>
      <c r="F128" s="15">
        <f>Data!E185</f>
        <v>1.9940659722222202E-2</v>
      </c>
      <c r="G128" s="29">
        <f>Data!K185</f>
        <v>20.622028350830099</v>
      </c>
      <c r="H128" s="29">
        <f t="shared" si="9"/>
        <v>0</v>
      </c>
      <c r="I128" s="25">
        <f>Data!G185</f>
        <v>20.622028350830099</v>
      </c>
      <c r="J128" s="31" t="b">
        <f>IF(ISERROR(FIND("Home Zone",Data!J185,1))=TRUE,FALSE,TRUE)</f>
        <v>0</v>
      </c>
      <c r="K128" s="1" t="str">
        <f>Data!I185</f>
        <v>55 Hefler Ln, Middle Sackville, NS B4B 1S1, Canada</v>
      </c>
      <c r="L128" s="3">
        <f>Data!J185</f>
        <v>0</v>
      </c>
      <c r="M128" s="25">
        <f t="shared" si="10"/>
        <v>0</v>
      </c>
      <c r="N128" s="25">
        <f t="shared" si="11"/>
        <v>20.622028350830099</v>
      </c>
    </row>
    <row r="129" spans="1:14" x14ac:dyDescent="0.2">
      <c r="A129" t="str">
        <f>Data!A186</f>
        <v>JOHN MACINTYRE - SALES</v>
      </c>
      <c r="B129" s="10" t="str">
        <f>Data!B186</f>
        <v>Vehicle</v>
      </c>
      <c r="C129" s="23">
        <f t="shared" si="8"/>
        <v>43222.640174340297</v>
      </c>
      <c r="D129" s="18">
        <f>Data!D186</f>
        <v>43222.640174340297</v>
      </c>
      <c r="E129" s="18">
        <f>Data!F186</f>
        <v>43222.654409722199</v>
      </c>
      <c r="F129" s="15">
        <f>Data!E186</f>
        <v>1.4235381944444399E-2</v>
      </c>
      <c r="G129" s="29">
        <f>Data!K186</f>
        <v>10.6613502502441</v>
      </c>
      <c r="H129" s="29">
        <f t="shared" si="9"/>
        <v>0</v>
      </c>
      <c r="I129" s="25">
        <f>Data!G186</f>
        <v>10.6613502502441</v>
      </c>
      <c r="J129" s="31" t="b">
        <f>IF(ISERROR(FIND("Home Zone",Data!J186,1))=TRUE,FALSE,TRUE)</f>
        <v>0</v>
      </c>
      <c r="K129" s="1" t="str">
        <f>Data!I186</f>
        <v>468 Rocky Lake Dr, Bedford, NS B4A, Canada: 468 Rocky Lake Dr, Bedford, NS B4A 2S7, Canada</v>
      </c>
      <c r="L129" s="3" t="str">
        <f>Data!J186</f>
        <v>Customer Zone</v>
      </c>
      <c r="M129" s="25">
        <f t="shared" si="10"/>
        <v>0</v>
      </c>
      <c r="N129" s="25">
        <f t="shared" si="11"/>
        <v>10.6613502502441</v>
      </c>
    </row>
    <row r="130" spans="1:14" x14ac:dyDescent="0.2">
      <c r="A130" t="str">
        <f>Data!A187</f>
        <v>JOHN MACINTYRE - SALES</v>
      </c>
      <c r="B130" s="10" t="str">
        <f>Data!B187</f>
        <v>Vehicle</v>
      </c>
      <c r="C130" s="23">
        <f t="shared" si="8"/>
        <v>43222.685742210597</v>
      </c>
      <c r="D130" s="18">
        <f>Data!D187</f>
        <v>43222.685742210597</v>
      </c>
      <c r="E130" s="18">
        <f>Data!F187</f>
        <v>43222.692280821801</v>
      </c>
      <c r="F130" s="15">
        <f>Data!E187</f>
        <v>6.5386111111111096E-3</v>
      </c>
      <c r="G130" s="29">
        <f>Data!K187</f>
        <v>6.7202744483947798</v>
      </c>
      <c r="H130" s="29">
        <f t="shared" si="9"/>
        <v>0</v>
      </c>
      <c r="I130" s="25">
        <f>Data!G187</f>
        <v>6.7202744483947798</v>
      </c>
      <c r="J130" s="31" t="b">
        <f>IF(ISERROR(FIND("Home Zone",Data!J187,1))=TRUE,FALSE,TRUE)</f>
        <v>0</v>
      </c>
      <c r="K130" s="1" t="str">
        <f>Data!I187</f>
        <v>70 First Lake Dr, Lower Sackville, NS B4C, Canada</v>
      </c>
      <c r="L130" s="3">
        <f>Data!J187</f>
        <v>0</v>
      </c>
      <c r="M130" s="25">
        <f t="shared" si="10"/>
        <v>0</v>
      </c>
      <c r="N130" s="25">
        <f t="shared" si="11"/>
        <v>6.7202744483947798</v>
      </c>
    </row>
    <row r="131" spans="1:14" x14ac:dyDescent="0.2">
      <c r="A131" t="str">
        <f>Data!A188</f>
        <v>JOHN MACINTYRE - SALES</v>
      </c>
      <c r="B131" s="10" t="str">
        <f>Data!B188</f>
        <v>Vehicle</v>
      </c>
      <c r="C131" s="23">
        <f t="shared" si="8"/>
        <v>43222.693692858797</v>
      </c>
      <c r="D131" s="18">
        <f>Data!D188</f>
        <v>43222.693692858797</v>
      </c>
      <c r="E131" s="18">
        <f>Data!F188</f>
        <v>43222.699016203696</v>
      </c>
      <c r="F131" s="15">
        <f>Data!E188</f>
        <v>5.3233449074074103E-3</v>
      </c>
      <c r="G131" s="29">
        <f>Data!K188</f>
        <v>4.7088713645935103</v>
      </c>
      <c r="H131" s="29">
        <f t="shared" si="9"/>
        <v>0</v>
      </c>
      <c r="I131" s="25">
        <f>Data!G188</f>
        <v>4.7088713645935103</v>
      </c>
      <c r="J131" s="31" t="b">
        <f>IF(ISERROR(FIND("Home Zone",Data!J188,1))=TRUE,FALSE,TRUE)</f>
        <v>1</v>
      </c>
      <c r="K131" s="1" t="str">
        <f>Data!I188</f>
        <v>JOHN MAC - HOME: 20 Bianca Ct, Middle Sackville, NS B4E 3E2, Canada</v>
      </c>
      <c r="L131" s="3" t="str">
        <f>Data!J188</f>
        <v>Home Zone</v>
      </c>
      <c r="M131" s="25">
        <f t="shared" si="10"/>
        <v>4.7088713645935103</v>
      </c>
      <c r="N131" s="25">
        <f t="shared" si="11"/>
        <v>0</v>
      </c>
    </row>
    <row r="132" spans="1:14" x14ac:dyDescent="0.2">
      <c r="A132" t="str">
        <f>Data!A189</f>
        <v>JOHN MACINTYRE - SALES</v>
      </c>
      <c r="B132" s="10" t="str">
        <f>Data!B189</f>
        <v>Vehicle</v>
      </c>
      <c r="C132" s="23">
        <f t="shared" si="8"/>
        <v>43223.308300081</v>
      </c>
      <c r="D132" s="18">
        <f>Data!D189</f>
        <v>43223.308300081</v>
      </c>
      <c r="E132" s="18">
        <f>Data!F189</f>
        <v>43223.320509259298</v>
      </c>
      <c r="F132" s="15">
        <f>Data!E189</f>
        <v>1.2209178240740699E-2</v>
      </c>
      <c r="G132" s="29">
        <f>Data!K189</f>
        <v>9.7812652587890607</v>
      </c>
      <c r="H132" s="29">
        <f t="shared" si="9"/>
        <v>0</v>
      </c>
      <c r="I132" s="25">
        <f>Data!G189</f>
        <v>9.7812652587890607</v>
      </c>
      <c r="J132" s="31" t="b">
        <f>IF(ISERROR(FIND("Home Zone",Data!J189,1))=TRUE,FALSE,TRUE)</f>
        <v>0</v>
      </c>
      <c r="K132" s="1" t="str">
        <f>Data!I189</f>
        <v>468 Rocky Lake Dr, Bedford, NS B4A, Canada: 468 Rocky Lake Dr, Bedford, NS B4A 2S7, Canada</v>
      </c>
      <c r="L132" s="3" t="str">
        <f>Data!J189</f>
        <v>Customer Zone</v>
      </c>
      <c r="M132" s="25">
        <f t="shared" si="10"/>
        <v>0</v>
      </c>
      <c r="N132" s="25">
        <f t="shared" si="11"/>
        <v>9.7812652587890607</v>
      </c>
    </row>
    <row r="133" spans="1:14" x14ac:dyDescent="0.2">
      <c r="A133" t="str">
        <f>Data!A190</f>
        <v>JOHN MACINTYRE - SALES</v>
      </c>
      <c r="B133" s="10" t="str">
        <f>Data!B190</f>
        <v>Vehicle</v>
      </c>
      <c r="C133" s="23">
        <f t="shared" si="8"/>
        <v>43223.333727580997</v>
      </c>
      <c r="D133" s="18">
        <f>Data!D190</f>
        <v>43223.333727580997</v>
      </c>
      <c r="E133" s="18">
        <f>Data!F190</f>
        <v>43223.336122685199</v>
      </c>
      <c r="F133" s="15">
        <f>Data!E190</f>
        <v>2.3951041666666699E-3</v>
      </c>
      <c r="G133" s="29">
        <f>Data!K190</f>
        <v>1.7647955417633101</v>
      </c>
      <c r="H133" s="29">
        <f t="shared" si="9"/>
        <v>0</v>
      </c>
      <c r="I133" s="25">
        <f>Data!G190</f>
        <v>1.7647955417633101</v>
      </c>
      <c r="J133" s="31" t="b">
        <f>IF(ISERROR(FIND("Home Zone",Data!J190,1))=TRUE,FALSE,TRUE)</f>
        <v>0</v>
      </c>
      <c r="K133" s="1" t="str">
        <f>Data!I190</f>
        <v>98-160 Verdi Dr, Bedford, NS B4A, Canada</v>
      </c>
      <c r="L133" s="3">
        <f>Data!J190</f>
        <v>0</v>
      </c>
      <c r="M133" s="25">
        <f t="shared" si="10"/>
        <v>0</v>
      </c>
      <c r="N133" s="25">
        <f t="shared" si="11"/>
        <v>1.7647955417633101</v>
      </c>
    </row>
    <row r="134" spans="1:14" x14ac:dyDescent="0.2">
      <c r="A134" t="str">
        <f>Data!A191</f>
        <v>JOHN MACINTYRE - SALES</v>
      </c>
      <c r="B134" s="10" t="str">
        <f>Data!B191</f>
        <v>Vehicle</v>
      </c>
      <c r="C134" s="23">
        <f t="shared" si="8"/>
        <v>43223.3377090625</v>
      </c>
      <c r="D134" s="18">
        <f>Data!D191</f>
        <v>43223.3377090625</v>
      </c>
      <c r="E134" s="18">
        <f>Data!F191</f>
        <v>43223.359560185199</v>
      </c>
      <c r="F134" s="15">
        <f>Data!E191</f>
        <v>2.1851122685185201E-2</v>
      </c>
      <c r="G134" s="29">
        <f>Data!K191</f>
        <v>34.806243896484403</v>
      </c>
      <c r="H134" s="29">
        <f t="shared" si="9"/>
        <v>0</v>
      </c>
      <c r="I134" s="25">
        <f>Data!G191</f>
        <v>34.806243896484403</v>
      </c>
      <c r="J134" s="31" t="b">
        <f>IF(ISERROR(FIND("Home Zone",Data!J191,1))=TRUE,FALSE,TRUE)</f>
        <v>0</v>
      </c>
      <c r="K134" s="1" t="str">
        <f>Data!I191</f>
        <v>20 Amelia Ct, North Preston, NS B2Z 1A4, Canada</v>
      </c>
      <c r="L134" s="3">
        <f>Data!J191</f>
        <v>0</v>
      </c>
      <c r="M134" s="25">
        <f t="shared" si="10"/>
        <v>0</v>
      </c>
      <c r="N134" s="25">
        <f t="shared" si="11"/>
        <v>34.806243896484403</v>
      </c>
    </row>
    <row r="135" spans="1:14" x14ac:dyDescent="0.2">
      <c r="A135" t="str">
        <f>Data!A192</f>
        <v>JOHN MACINTYRE - SALES</v>
      </c>
      <c r="B135" s="10" t="str">
        <f>Data!B192</f>
        <v>Vehicle</v>
      </c>
      <c r="C135" s="23">
        <f t="shared" si="8"/>
        <v>43223.382477580999</v>
      </c>
      <c r="D135" s="18">
        <f>Data!D192</f>
        <v>43223.382477580999</v>
      </c>
      <c r="E135" s="18">
        <f>Data!F192</f>
        <v>43223.392581018503</v>
      </c>
      <c r="F135" s="15">
        <f>Data!E192</f>
        <v>1.01034375E-2</v>
      </c>
      <c r="G135" s="29">
        <f>Data!K192</f>
        <v>8.8784408569335902</v>
      </c>
      <c r="H135" s="29">
        <f t="shared" si="9"/>
        <v>0</v>
      </c>
      <c r="I135" s="25">
        <f>Data!G192</f>
        <v>8.8784408569335902</v>
      </c>
      <c r="J135" s="31" t="b">
        <f>IF(ISERROR(FIND("Home Zone",Data!J192,1))=TRUE,FALSE,TRUE)</f>
        <v>0</v>
      </c>
      <c r="K135" s="1" t="str">
        <f>Data!I192</f>
        <v>615-629 Main St, Westphal, NS B2W, Canada</v>
      </c>
      <c r="L135" s="3">
        <f>Data!J192</f>
        <v>0</v>
      </c>
      <c r="M135" s="25">
        <f t="shared" si="10"/>
        <v>0</v>
      </c>
      <c r="N135" s="25">
        <f t="shared" si="11"/>
        <v>8.8784408569335902</v>
      </c>
    </row>
    <row r="136" spans="1:14" x14ac:dyDescent="0.2">
      <c r="A136" t="str">
        <f>Data!A193</f>
        <v>JOHN MACINTYRE - SALES</v>
      </c>
      <c r="B136" s="10" t="str">
        <f>Data!B193</f>
        <v>Vehicle</v>
      </c>
      <c r="C136" s="23">
        <f t="shared" si="8"/>
        <v>43223.398855636602</v>
      </c>
      <c r="D136" s="18">
        <f>Data!D193</f>
        <v>43223.398855636602</v>
      </c>
      <c r="E136" s="18">
        <f>Data!F193</f>
        <v>43223.408090277801</v>
      </c>
      <c r="F136" s="15">
        <f>Data!E193</f>
        <v>9.2346412037036998E-3</v>
      </c>
      <c r="G136" s="29">
        <f>Data!K193</f>
        <v>4.7956185340881303</v>
      </c>
      <c r="H136" s="29">
        <f t="shared" si="9"/>
        <v>0</v>
      </c>
      <c r="I136" s="25">
        <f>Data!G193</f>
        <v>4.7956185340881303</v>
      </c>
      <c r="J136" s="31" t="b">
        <f>IF(ISERROR(FIND("Home Zone",Data!J193,1))=TRUE,FALSE,TRUE)</f>
        <v>0</v>
      </c>
      <c r="K136" s="1" t="str">
        <f>Data!I193</f>
        <v>77-81 Coventry Ln, Cole Harbour, NS B2V, Canada</v>
      </c>
      <c r="L136" s="3">
        <f>Data!J193</f>
        <v>0</v>
      </c>
      <c r="M136" s="25">
        <f t="shared" si="10"/>
        <v>0</v>
      </c>
      <c r="N136" s="25">
        <f t="shared" si="11"/>
        <v>4.7956185340881303</v>
      </c>
    </row>
    <row r="137" spans="1:14" x14ac:dyDescent="0.2">
      <c r="A137" t="str">
        <f>Data!A194</f>
        <v>JOHN MACINTYRE - SALES</v>
      </c>
      <c r="B137" s="10" t="str">
        <f>Data!B194</f>
        <v>Vehicle</v>
      </c>
      <c r="C137" s="23">
        <f t="shared" si="8"/>
        <v>43223.412512303199</v>
      </c>
      <c r="D137" s="18">
        <f>Data!D194</f>
        <v>43223.412512303199</v>
      </c>
      <c r="E137" s="18">
        <f>Data!F194</f>
        <v>43223.427245370403</v>
      </c>
      <c r="F137" s="15">
        <f>Data!E194</f>
        <v>1.4733067129629599E-2</v>
      </c>
      <c r="G137" s="29">
        <f>Data!K194</f>
        <v>17.947669982910199</v>
      </c>
      <c r="H137" s="29">
        <f t="shared" si="9"/>
        <v>0</v>
      </c>
      <c r="I137" s="25">
        <f>Data!G194</f>
        <v>17.947669982910199</v>
      </c>
      <c r="J137" s="31" t="b">
        <f>IF(ISERROR(FIND("Home Zone",Data!J194,1))=TRUE,FALSE,TRUE)</f>
        <v>0</v>
      </c>
      <c r="K137" s="1" t="str">
        <f>Data!I194</f>
        <v>3633 St Pauls St, Halifax, NS B3K 3R1, Canada</v>
      </c>
      <c r="L137" s="3">
        <f>Data!J194</f>
        <v>0</v>
      </c>
      <c r="M137" s="25">
        <f t="shared" si="10"/>
        <v>0</v>
      </c>
      <c r="N137" s="25">
        <f t="shared" si="11"/>
        <v>17.947669982910199</v>
      </c>
    </row>
    <row r="138" spans="1:14" x14ac:dyDescent="0.2">
      <c r="A138" t="str">
        <f>Data!A195</f>
        <v>JOHN MACINTYRE - SALES</v>
      </c>
      <c r="B138" s="10" t="str">
        <f>Data!B195</f>
        <v>Vehicle</v>
      </c>
      <c r="C138" s="23">
        <f t="shared" si="8"/>
        <v>43223.430255358799</v>
      </c>
      <c r="D138" s="18">
        <f>Data!D195</f>
        <v>43223.430255358799</v>
      </c>
      <c r="E138" s="18">
        <f>Data!F195</f>
        <v>43223.438391203701</v>
      </c>
      <c r="F138" s="15">
        <f>Data!E195</f>
        <v>8.1358449074074093E-3</v>
      </c>
      <c r="G138" s="29">
        <f>Data!K195</f>
        <v>8.26007175445557</v>
      </c>
      <c r="H138" s="29">
        <f t="shared" si="9"/>
        <v>0</v>
      </c>
      <c r="I138" s="25">
        <f>Data!G195</f>
        <v>8.26007175445557</v>
      </c>
      <c r="J138" s="31" t="b">
        <f>IF(ISERROR(FIND("Home Zone",Data!J195,1))=TRUE,FALSE,TRUE)</f>
        <v>0</v>
      </c>
      <c r="K138" s="1" t="str">
        <f>Data!I195</f>
        <v>111 Kearney Lake Rd, Halifax, NS B3M 2S9, Canada</v>
      </c>
      <c r="L138" s="3">
        <f>Data!J195</f>
        <v>0</v>
      </c>
      <c r="M138" s="25">
        <f t="shared" si="10"/>
        <v>0</v>
      </c>
      <c r="N138" s="25">
        <f t="shared" si="11"/>
        <v>8.26007175445557</v>
      </c>
    </row>
    <row r="139" spans="1:14" x14ac:dyDescent="0.2">
      <c r="A139" t="str">
        <f>Data!A196</f>
        <v>JOHN MACINTYRE - SALES</v>
      </c>
      <c r="B139" s="10" t="str">
        <f>Data!B196</f>
        <v>Vehicle</v>
      </c>
      <c r="C139" s="23">
        <f t="shared" si="8"/>
        <v>43223.442153506898</v>
      </c>
      <c r="D139" s="18">
        <f>Data!D196</f>
        <v>43223.442153506898</v>
      </c>
      <c r="E139" s="18">
        <f>Data!F196</f>
        <v>43223.445324074099</v>
      </c>
      <c r="F139" s="15">
        <f>Data!E196</f>
        <v>3.17056712962963E-3</v>
      </c>
      <c r="G139" s="29">
        <f>Data!K196</f>
        <v>1.42202413082123</v>
      </c>
      <c r="H139" s="29">
        <f t="shared" si="9"/>
        <v>0</v>
      </c>
      <c r="I139" s="25">
        <f>Data!G196</f>
        <v>1.42202413082123</v>
      </c>
      <c r="J139" s="31" t="b">
        <f>IF(ISERROR(FIND("Home Zone",Data!J196,1))=TRUE,FALSE,TRUE)</f>
        <v>0</v>
      </c>
      <c r="K139" s="1" t="str">
        <f>Data!I196</f>
        <v>85-95 Woodbury Dr, Halifax, NS B3M 1Z9, Canada</v>
      </c>
      <c r="L139" s="3">
        <f>Data!J196</f>
        <v>0</v>
      </c>
      <c r="M139" s="25">
        <f t="shared" si="10"/>
        <v>0</v>
      </c>
      <c r="N139" s="25">
        <f t="shared" si="11"/>
        <v>1.42202413082123</v>
      </c>
    </row>
    <row r="140" spans="1:14" x14ac:dyDescent="0.2">
      <c r="A140" t="str">
        <f>Data!A197</f>
        <v>JOHN MACINTYRE - SALES</v>
      </c>
      <c r="B140" s="10" t="str">
        <f>Data!B197</f>
        <v>Vehicle</v>
      </c>
      <c r="C140" s="23">
        <f t="shared" si="8"/>
        <v>43223.475418136601</v>
      </c>
      <c r="D140" s="18">
        <f>Data!D197</f>
        <v>43223.475418136601</v>
      </c>
      <c r="E140" s="18">
        <f>Data!F197</f>
        <v>43223.4923263889</v>
      </c>
      <c r="F140" s="15">
        <f>Data!E197</f>
        <v>1.6908252314814801E-2</v>
      </c>
      <c r="G140" s="29">
        <f>Data!K197</f>
        <v>9.3236055374145508</v>
      </c>
      <c r="H140" s="29">
        <f t="shared" si="9"/>
        <v>0</v>
      </c>
      <c r="I140" s="25">
        <f>Data!G197</f>
        <v>9.3236055374145508</v>
      </c>
      <c r="J140" s="31" t="b">
        <f>IF(ISERROR(FIND("Home Zone",Data!J197,1))=TRUE,FALSE,TRUE)</f>
        <v>0</v>
      </c>
      <c r="K140" s="1" t="str">
        <f>Data!I197</f>
        <v>5665 Woodill St, Halifax, NS B3K, Canada</v>
      </c>
      <c r="L140" s="3">
        <f>Data!J197</f>
        <v>0</v>
      </c>
      <c r="M140" s="25">
        <f t="shared" si="10"/>
        <v>0</v>
      </c>
      <c r="N140" s="25">
        <f t="shared" si="11"/>
        <v>9.3236055374145508</v>
      </c>
    </row>
    <row r="141" spans="1:14" x14ac:dyDescent="0.2">
      <c r="A141" t="str">
        <f>Data!A198</f>
        <v>JOHN MACINTYRE - SALES</v>
      </c>
      <c r="B141" s="10" t="str">
        <f>Data!B198</f>
        <v>Vehicle</v>
      </c>
      <c r="C141" s="23">
        <f t="shared" si="8"/>
        <v>43223.544329432902</v>
      </c>
      <c r="D141" s="18">
        <f>Data!D198</f>
        <v>43223.544329432902</v>
      </c>
      <c r="E141" s="18">
        <f>Data!F198</f>
        <v>43223.547916666699</v>
      </c>
      <c r="F141" s="15">
        <f>Data!E198</f>
        <v>3.5872337962963002E-3</v>
      </c>
      <c r="G141" s="29">
        <f>Data!K198</f>
        <v>1.5930927991867101</v>
      </c>
      <c r="H141" s="29">
        <f t="shared" si="9"/>
        <v>0</v>
      </c>
      <c r="I141" s="25">
        <f>Data!G198</f>
        <v>1.5930927991867101</v>
      </c>
      <c r="J141" s="31" t="b">
        <f>IF(ISERROR(FIND("Home Zone",Data!J198,1))=TRUE,FALSE,TRUE)</f>
        <v>0</v>
      </c>
      <c r="K141" s="1" t="str">
        <f>Data!I198</f>
        <v>6020 Young St, Halifax, NS B3K 2A2, Canada</v>
      </c>
      <c r="L141" s="3">
        <f>Data!J198</f>
        <v>0</v>
      </c>
      <c r="M141" s="25">
        <f t="shared" si="10"/>
        <v>0</v>
      </c>
      <c r="N141" s="25">
        <f t="shared" si="11"/>
        <v>1.5930927991867101</v>
      </c>
    </row>
    <row r="142" spans="1:14" x14ac:dyDescent="0.2">
      <c r="A142" t="str">
        <f>Data!A199</f>
        <v>JOHN MACINTYRE - SALES</v>
      </c>
      <c r="B142" s="10" t="str">
        <f>Data!B199</f>
        <v>Vehicle</v>
      </c>
      <c r="C142" s="23">
        <f t="shared" si="8"/>
        <v>43223.5499544329</v>
      </c>
      <c r="D142" s="18">
        <f>Data!D199</f>
        <v>43223.5499544329</v>
      </c>
      <c r="E142" s="18">
        <f>Data!F199</f>
        <v>43223.5530208333</v>
      </c>
      <c r="F142" s="15">
        <f>Data!E199</f>
        <v>3.06640046296296E-3</v>
      </c>
      <c r="G142" s="29">
        <f>Data!K199</f>
        <v>1.82890820503235</v>
      </c>
      <c r="H142" s="29">
        <f t="shared" si="9"/>
        <v>0</v>
      </c>
      <c r="I142" s="25">
        <f>Data!G199</f>
        <v>1.82890820503235</v>
      </c>
      <c r="J142" s="31" t="b">
        <f>IF(ISERROR(FIND("Home Zone",Data!J199,1))=TRUE,FALSE,TRUE)</f>
        <v>0</v>
      </c>
      <c r="K142" s="1" t="str">
        <f>Data!I199</f>
        <v>3657-3663 St Pauls St, Halifax, NS B3K 3R1, Canada</v>
      </c>
      <c r="L142" s="3">
        <f>Data!J199</f>
        <v>0</v>
      </c>
      <c r="M142" s="25">
        <f t="shared" si="10"/>
        <v>0</v>
      </c>
      <c r="N142" s="25">
        <f t="shared" si="11"/>
        <v>1.82890820503235</v>
      </c>
    </row>
    <row r="143" spans="1:14" x14ac:dyDescent="0.2">
      <c r="A143" t="str">
        <f>Data!A200</f>
        <v>JOHN MACINTYRE - SALES</v>
      </c>
      <c r="B143" s="10" t="str">
        <f>Data!B200</f>
        <v>Vehicle</v>
      </c>
      <c r="C143" s="23">
        <f t="shared" si="8"/>
        <v>43223.554491469898</v>
      </c>
      <c r="D143" s="18">
        <f>Data!D200</f>
        <v>43223.554491469898</v>
      </c>
      <c r="E143" s="18">
        <f>Data!F200</f>
        <v>43223.578564814801</v>
      </c>
      <c r="F143" s="15">
        <f>Data!E200</f>
        <v>2.4073344907407399E-2</v>
      </c>
      <c r="G143" s="29">
        <f>Data!K200</f>
        <v>17.602788925170898</v>
      </c>
      <c r="H143" s="29">
        <f t="shared" si="9"/>
        <v>0</v>
      </c>
      <c r="I143" s="25">
        <f>Data!G200</f>
        <v>17.602788925170898</v>
      </c>
      <c r="J143" s="31" t="b">
        <f>IF(ISERROR(FIND("Home Zone",Data!J200,1))=TRUE,FALSE,TRUE)</f>
        <v>0</v>
      </c>
      <c r="K143" s="1" t="str">
        <f>Data!I200</f>
        <v>468 Rocky Lake Dr, Bedford, NS B4A, Canada: 468 Rocky Lake Dr, Bedford, NS B4A 2S7, Canada</v>
      </c>
      <c r="L143" s="3" t="str">
        <f>Data!J200</f>
        <v>Customer Zone</v>
      </c>
      <c r="M143" s="25">
        <f t="shared" si="10"/>
        <v>0</v>
      </c>
      <c r="N143" s="25">
        <f t="shared" si="11"/>
        <v>17.602788925170898</v>
      </c>
    </row>
    <row r="144" spans="1:14" x14ac:dyDescent="0.2">
      <c r="A144" t="str">
        <f>Data!A201</f>
        <v>JOHN MACINTYRE - SALES</v>
      </c>
      <c r="B144" s="10" t="str">
        <f>Data!B201</f>
        <v>Vehicle</v>
      </c>
      <c r="C144" s="23">
        <f t="shared" si="8"/>
        <v>43223.629433599497</v>
      </c>
      <c r="D144" s="18">
        <f>Data!D201</f>
        <v>43223.629433599497</v>
      </c>
      <c r="E144" s="18">
        <f>Data!F201</f>
        <v>43223.6347453704</v>
      </c>
      <c r="F144" s="15">
        <f>Data!E201</f>
        <v>5.3117708333333298E-3</v>
      </c>
      <c r="G144" s="29">
        <f>Data!K201</f>
        <v>3.0400245189666699</v>
      </c>
      <c r="H144" s="29">
        <f t="shared" si="9"/>
        <v>0</v>
      </c>
      <c r="I144" s="25">
        <f>Data!G201</f>
        <v>3.0400245189666699</v>
      </c>
      <c r="J144" s="31" t="b">
        <f>IF(ISERROR(FIND("Home Zone",Data!J201,1))=TRUE,FALSE,TRUE)</f>
        <v>0</v>
      </c>
      <c r="K144" s="1" t="str">
        <f>Data!I201</f>
        <v>26-46 Parkvale Crescent, Bedford, NS B4A, Canada</v>
      </c>
      <c r="L144" s="3">
        <f>Data!J201</f>
        <v>0</v>
      </c>
      <c r="M144" s="25">
        <f t="shared" si="10"/>
        <v>0</v>
      </c>
      <c r="N144" s="25">
        <f t="shared" si="11"/>
        <v>3.0400245189666699</v>
      </c>
    </row>
    <row r="145" spans="1:14" x14ac:dyDescent="0.2">
      <c r="A145" t="str">
        <f>Data!A202</f>
        <v>JOHN MACINTYRE - SALES</v>
      </c>
      <c r="B145" s="10" t="str">
        <f>Data!B202</f>
        <v>Vehicle</v>
      </c>
      <c r="C145" s="23">
        <f t="shared" si="8"/>
        <v>43223.646111840302</v>
      </c>
      <c r="D145" s="18">
        <f>Data!D202</f>
        <v>43223.646111840302</v>
      </c>
      <c r="E145" s="18">
        <f>Data!F202</f>
        <v>43223.6507291667</v>
      </c>
      <c r="F145" s="15">
        <f>Data!E202</f>
        <v>4.6173263888888904E-3</v>
      </c>
      <c r="G145" s="29">
        <f>Data!K202</f>
        <v>3.0046546459197998</v>
      </c>
      <c r="H145" s="29">
        <f t="shared" si="9"/>
        <v>0</v>
      </c>
      <c r="I145" s="25">
        <f>Data!G202</f>
        <v>3.0046546459197998</v>
      </c>
      <c r="J145" s="31" t="b">
        <f>IF(ISERROR(FIND("Home Zone",Data!J202,1))=TRUE,FALSE,TRUE)</f>
        <v>0</v>
      </c>
      <c r="K145" s="1" t="str">
        <f>Data!I202</f>
        <v>468 Rocky Lake Dr, Bedford, NS B4A, Canada: 468 Rocky Lake Dr, Bedford, NS B4A 2S7, Canada</v>
      </c>
      <c r="L145" s="3" t="str">
        <f>Data!J202</f>
        <v>Customer Zone</v>
      </c>
      <c r="M145" s="25">
        <f t="shared" si="10"/>
        <v>0</v>
      </c>
      <c r="N145" s="25">
        <f t="shared" si="11"/>
        <v>3.0046546459197998</v>
      </c>
    </row>
    <row r="146" spans="1:14" x14ac:dyDescent="0.2">
      <c r="A146" t="str">
        <f>Data!A203</f>
        <v>JOHN MACINTYRE - SALES</v>
      </c>
      <c r="B146" s="10" t="str">
        <f>Data!B203</f>
        <v>Vehicle</v>
      </c>
      <c r="C146" s="23">
        <f t="shared" ref="C146:C203" si="12">D146</f>
        <v>43223.657513044003</v>
      </c>
      <c r="D146" s="18">
        <f>Data!D203</f>
        <v>43223.657513044003</v>
      </c>
      <c r="E146" s="18">
        <f>Data!F203</f>
        <v>43223.664340277799</v>
      </c>
      <c r="F146" s="15">
        <f>Data!E203</f>
        <v>6.8272337962963E-3</v>
      </c>
      <c r="G146" s="29">
        <f>Data!K203</f>
        <v>6.6983628273010298</v>
      </c>
      <c r="H146" s="29">
        <f t="shared" ref="H146:H203" si="13">I146-G146</f>
        <v>0</v>
      </c>
      <c r="I146" s="25">
        <f>Data!G203</f>
        <v>6.6983628273010298</v>
      </c>
      <c r="J146" s="31" t="b">
        <f>IF(ISERROR(FIND("Home Zone",Data!J203,1))=TRUE,FALSE,TRUE)</f>
        <v>0</v>
      </c>
      <c r="K146" s="1" t="str">
        <f>Data!I203</f>
        <v>70 First Lake Dr, Lower Sackville, NS B4C, Canada</v>
      </c>
      <c r="L146" s="3">
        <f>Data!J203</f>
        <v>0</v>
      </c>
      <c r="M146" s="25">
        <f t="shared" ref="M146:M203" si="14">IF(J146, I146, H146)</f>
        <v>0</v>
      </c>
      <c r="N146" s="25">
        <f t="shared" ref="N146:N203" si="15">IF(J146, 0, G146)</f>
        <v>6.6983628273010298</v>
      </c>
    </row>
    <row r="147" spans="1:14" x14ac:dyDescent="0.2">
      <c r="A147" t="str">
        <f>Data!A204</f>
        <v>JOHN MACINTYRE - SALES</v>
      </c>
      <c r="B147" s="10" t="str">
        <f>Data!B204</f>
        <v>Vehicle</v>
      </c>
      <c r="C147" s="23">
        <f t="shared" si="12"/>
        <v>43223.666482210603</v>
      </c>
      <c r="D147" s="18">
        <f>Data!D204</f>
        <v>43223.666482210603</v>
      </c>
      <c r="E147" s="18">
        <f>Data!F204</f>
        <v>43223.6737615741</v>
      </c>
      <c r="F147" s="15">
        <f>Data!E204</f>
        <v>7.2793634259259296E-3</v>
      </c>
      <c r="G147" s="29">
        <f>Data!K204</f>
        <v>4.7401576042175302</v>
      </c>
      <c r="H147" s="29">
        <f t="shared" si="13"/>
        <v>0</v>
      </c>
      <c r="I147" s="25">
        <f>Data!G204</f>
        <v>4.7401576042175302</v>
      </c>
      <c r="J147" s="31" t="b">
        <f>IF(ISERROR(FIND("Home Zone",Data!J204,1))=TRUE,FALSE,TRUE)</f>
        <v>1</v>
      </c>
      <c r="K147" s="1" t="str">
        <f>Data!I204</f>
        <v>JOHN MAC - HOME: 20 Bianca Ct, Middle Sackville, NS B4E 3E2, Canada</v>
      </c>
      <c r="L147" s="3" t="str">
        <f>Data!J204</f>
        <v>Home Zone</v>
      </c>
      <c r="M147" s="25">
        <f t="shared" si="14"/>
        <v>4.7401576042175302</v>
      </c>
      <c r="N147" s="25">
        <f t="shared" si="15"/>
        <v>0</v>
      </c>
    </row>
    <row r="148" spans="1:14" x14ac:dyDescent="0.2">
      <c r="A148" t="str">
        <f>Data!A205</f>
        <v>JOHN MACINTYRE - SALES</v>
      </c>
      <c r="B148" s="10" t="str">
        <f>Data!B205</f>
        <v>Vehicle</v>
      </c>
      <c r="C148" s="23">
        <f t="shared" si="12"/>
        <v>43224.328472951398</v>
      </c>
      <c r="D148" s="18">
        <f>Data!D205</f>
        <v>43224.328472951398</v>
      </c>
      <c r="E148" s="18">
        <f>Data!F205</f>
        <v>43224.341388888897</v>
      </c>
      <c r="F148" s="15">
        <f>Data!E205</f>
        <v>1.29159375E-2</v>
      </c>
      <c r="G148" s="29">
        <f>Data!K205</f>
        <v>10.5088710784912</v>
      </c>
      <c r="H148" s="29">
        <f t="shared" si="13"/>
        <v>0</v>
      </c>
      <c r="I148" s="25">
        <f>Data!G205</f>
        <v>10.5088710784912</v>
      </c>
      <c r="J148" s="31" t="b">
        <f>IF(ISERROR(FIND("Home Zone",Data!J205,1))=TRUE,FALSE,TRUE)</f>
        <v>0</v>
      </c>
      <c r="K148" s="1" t="str">
        <f>Data!I205</f>
        <v>468 Rocky Lake Dr, Bedford, NS B4A, Canada: 468 Rocky Lake Dr, Bedford, NS B4A 2S7, Canada</v>
      </c>
      <c r="L148" s="3" t="str">
        <f>Data!J205</f>
        <v>Customer Zone</v>
      </c>
      <c r="M148" s="25">
        <f t="shared" si="14"/>
        <v>0</v>
      </c>
      <c r="N148" s="25">
        <f t="shared" si="15"/>
        <v>10.5088710784912</v>
      </c>
    </row>
    <row r="149" spans="1:14" x14ac:dyDescent="0.2">
      <c r="A149" t="str">
        <f>Data!A206</f>
        <v>JOHN MACINTYRE - SALES</v>
      </c>
      <c r="B149" s="10" t="str">
        <f>Data!B206</f>
        <v>Vehicle</v>
      </c>
      <c r="C149" s="23">
        <f t="shared" si="12"/>
        <v>43224.383323229202</v>
      </c>
      <c r="D149" s="18">
        <f>Data!D206</f>
        <v>43224.383323229202</v>
      </c>
      <c r="E149" s="18">
        <f>Data!F206</f>
        <v>43224.398599537002</v>
      </c>
      <c r="F149" s="15">
        <f>Data!E206</f>
        <v>1.52763078703704E-2</v>
      </c>
      <c r="G149" s="29">
        <f>Data!K206</f>
        <v>12.796831130981399</v>
      </c>
      <c r="H149" s="29">
        <f t="shared" si="13"/>
        <v>0</v>
      </c>
      <c r="I149" s="25">
        <f>Data!G206</f>
        <v>12.796831130981399</v>
      </c>
      <c r="J149" s="31" t="b">
        <f>IF(ISERROR(FIND("Home Zone",Data!J206,1))=TRUE,FALSE,TRUE)</f>
        <v>0</v>
      </c>
      <c r="K149" s="1" t="str">
        <f>Data!I206</f>
        <v>10 Gordon Ct, Lower Sackville, NS B4E 1W6, Canada</v>
      </c>
      <c r="L149" s="3">
        <f>Data!J206</f>
        <v>0</v>
      </c>
      <c r="M149" s="25">
        <f t="shared" si="14"/>
        <v>0</v>
      </c>
      <c r="N149" s="25">
        <f t="shared" si="15"/>
        <v>12.796831130981399</v>
      </c>
    </row>
    <row r="150" spans="1:14" x14ac:dyDescent="0.2">
      <c r="A150" t="str">
        <f>Data!A207</f>
        <v>JOHN MACINTYRE - SALES</v>
      </c>
      <c r="B150" s="10" t="str">
        <f>Data!B207</f>
        <v>Vehicle</v>
      </c>
      <c r="C150" s="23">
        <f t="shared" si="12"/>
        <v>43224.405462962997</v>
      </c>
      <c r="D150" s="18">
        <f>Data!D207</f>
        <v>43224.405462962997</v>
      </c>
      <c r="E150" s="18">
        <f>Data!F207</f>
        <v>43224.408253043999</v>
      </c>
      <c r="F150" s="15">
        <f>Data!E207</f>
        <v>2.7900810185185199E-3</v>
      </c>
      <c r="G150" s="29">
        <f>Data!K207</f>
        <v>1.88317918777466</v>
      </c>
      <c r="H150" s="29">
        <f t="shared" si="13"/>
        <v>0</v>
      </c>
      <c r="I150" s="25">
        <f>Data!G207</f>
        <v>1.88317918777466</v>
      </c>
      <c r="J150" s="31" t="b">
        <f>IF(ISERROR(FIND("Home Zone",Data!J207,1))=TRUE,FALSE,TRUE)</f>
        <v>0</v>
      </c>
      <c r="K150" s="1" t="str">
        <f>Data!I207</f>
        <v>27 Sackville Cross Rd, Lower Sackville, NS B4C 2M2, Canada</v>
      </c>
      <c r="L150" s="3">
        <f>Data!J207</f>
        <v>0</v>
      </c>
      <c r="M150" s="25">
        <f t="shared" si="14"/>
        <v>0</v>
      </c>
      <c r="N150" s="25">
        <f t="shared" si="15"/>
        <v>1.88317918777466</v>
      </c>
    </row>
    <row r="151" spans="1:14" x14ac:dyDescent="0.2">
      <c r="A151" t="str">
        <f>Data!A208</f>
        <v>JOHN MACINTYRE - SALES</v>
      </c>
      <c r="B151" s="10" t="str">
        <f>Data!B208</f>
        <v>Vehicle</v>
      </c>
      <c r="C151" s="23">
        <f t="shared" si="12"/>
        <v>43224.419723692103</v>
      </c>
      <c r="D151" s="18">
        <f>Data!D208</f>
        <v>43224.419723692103</v>
      </c>
      <c r="E151" s="18">
        <f>Data!F208</f>
        <v>43224.4238541667</v>
      </c>
      <c r="F151" s="15">
        <f>Data!E208</f>
        <v>4.1304745370370401E-3</v>
      </c>
      <c r="G151" s="29">
        <f>Data!K208</f>
        <v>4.0228419303893999</v>
      </c>
      <c r="H151" s="29">
        <f t="shared" si="13"/>
        <v>0</v>
      </c>
      <c r="I151" s="25">
        <f>Data!G208</f>
        <v>4.0228419303893999</v>
      </c>
      <c r="J151" s="31" t="b">
        <f>IF(ISERROR(FIND("Home Zone",Data!J208,1))=TRUE,FALSE,TRUE)</f>
        <v>1</v>
      </c>
      <c r="K151" s="1" t="str">
        <f>Data!I208</f>
        <v>JOHN MAC - HOME: 20 Bianca Ct, Middle Sackville, NS B4E 3E2, Canada</v>
      </c>
      <c r="L151" s="3" t="str">
        <f>Data!J208</f>
        <v>Home Zone</v>
      </c>
      <c r="M151" s="25">
        <f t="shared" si="14"/>
        <v>4.0228419303893999</v>
      </c>
      <c r="N151" s="25">
        <f t="shared" si="15"/>
        <v>0</v>
      </c>
    </row>
    <row r="152" spans="1:14" x14ac:dyDescent="0.2">
      <c r="A152" t="str">
        <f>Data!A209</f>
        <v>JOHN MACINTYRE - SALES</v>
      </c>
      <c r="B152" s="10" t="str">
        <f>Data!B209</f>
        <v>Vehicle</v>
      </c>
      <c r="C152" s="23">
        <f t="shared" si="12"/>
        <v>43224.428901192099</v>
      </c>
      <c r="D152" s="18">
        <f>Data!D209</f>
        <v>43224.428901192099</v>
      </c>
      <c r="E152" s="18">
        <f>Data!F209</f>
        <v>43224.433969907397</v>
      </c>
      <c r="F152" s="15">
        <f>Data!E209</f>
        <v>5.0687152777777796E-3</v>
      </c>
      <c r="G152" s="29">
        <f>Data!K209</f>
        <v>2.5091516971588099</v>
      </c>
      <c r="H152" s="29">
        <f t="shared" si="13"/>
        <v>0</v>
      </c>
      <c r="I152" s="25">
        <f>Data!G209</f>
        <v>2.5091516971588099</v>
      </c>
      <c r="J152" s="31" t="b">
        <f>IF(ISERROR(FIND("Home Zone",Data!J209,1))=TRUE,FALSE,TRUE)</f>
        <v>0</v>
      </c>
      <c r="K152" s="1" t="str">
        <f>Data!I209</f>
        <v>725 Sackville Dr, Lower Sackville, NS B4E 2Z6, Canada</v>
      </c>
      <c r="L152" s="3">
        <f>Data!J209</f>
        <v>0</v>
      </c>
      <c r="M152" s="25">
        <f t="shared" si="14"/>
        <v>0</v>
      </c>
      <c r="N152" s="25">
        <f t="shared" si="15"/>
        <v>2.5091516971588099</v>
      </c>
    </row>
    <row r="153" spans="1:14" x14ac:dyDescent="0.2">
      <c r="A153" t="str">
        <f>Data!A210</f>
        <v>JOHN MACINTYRE - SALES</v>
      </c>
      <c r="B153" s="10" t="str">
        <f>Data!B210</f>
        <v>Vehicle</v>
      </c>
      <c r="C153" s="23">
        <f t="shared" si="12"/>
        <v>43224.434804710603</v>
      </c>
      <c r="D153" s="18">
        <f>Data!D210</f>
        <v>43224.434804710603</v>
      </c>
      <c r="E153" s="18">
        <f>Data!F210</f>
        <v>43224.486597222203</v>
      </c>
      <c r="F153" s="15">
        <f>Data!E210</f>
        <v>5.17925115740741E-2</v>
      </c>
      <c r="G153" s="29">
        <f>Data!K210</f>
        <v>94.850135803222699</v>
      </c>
      <c r="H153" s="29">
        <f t="shared" si="13"/>
        <v>0</v>
      </c>
      <c r="I153" s="25">
        <f>Data!G210</f>
        <v>94.850135803222699</v>
      </c>
      <c r="J153" s="31" t="b">
        <f>IF(ISERROR(FIND("Home Zone",Data!J210,1))=TRUE,FALSE,TRUE)</f>
        <v>0</v>
      </c>
      <c r="K153" s="1" t="str">
        <f>Data!I210</f>
        <v>613 St Marys Rd, Upper Stewiacke, NS B0N 2P0, Canada</v>
      </c>
      <c r="L153" s="3">
        <f>Data!J210</f>
        <v>0</v>
      </c>
      <c r="M153" s="25">
        <f t="shared" si="14"/>
        <v>0</v>
      </c>
      <c r="N153" s="25">
        <f t="shared" si="15"/>
        <v>94.850135803222699</v>
      </c>
    </row>
    <row r="154" spans="1:14" x14ac:dyDescent="0.2">
      <c r="A154" t="str">
        <f>Data!A211</f>
        <v>JOHN MACINTYRE - SALES</v>
      </c>
      <c r="B154" s="10" t="str">
        <f>Data!B211</f>
        <v>Vehicle</v>
      </c>
      <c r="C154" s="23">
        <f t="shared" si="12"/>
        <v>43224.523646562498</v>
      </c>
      <c r="D154" s="18">
        <f>Data!D211</f>
        <v>43224.523646562498</v>
      </c>
      <c r="E154" s="18">
        <f>Data!F211</f>
        <v>43224.528414351902</v>
      </c>
      <c r="F154" s="15">
        <f>Data!E211</f>
        <v>4.7677893518518503E-3</v>
      </c>
      <c r="G154" s="29">
        <f>Data!K211</f>
        <v>3.4962029457092298</v>
      </c>
      <c r="H154" s="29">
        <f t="shared" si="13"/>
        <v>0</v>
      </c>
      <c r="I154" s="25">
        <f>Data!G211</f>
        <v>3.4962029457092298</v>
      </c>
      <c r="J154" s="31" t="b">
        <f>IF(ISERROR(FIND("Home Zone",Data!J211,1))=TRUE,FALSE,TRUE)</f>
        <v>0</v>
      </c>
      <c r="K154" s="1" t="str">
        <f>Data!I211</f>
        <v>1882 Hwy 336, Upper Musquodoboit, NS B0N 2M0, Canada</v>
      </c>
      <c r="L154" s="3">
        <f>Data!J211</f>
        <v>0</v>
      </c>
      <c r="M154" s="25">
        <f t="shared" si="14"/>
        <v>0</v>
      </c>
      <c r="N154" s="25">
        <f t="shared" si="15"/>
        <v>3.4962029457092298</v>
      </c>
    </row>
    <row r="155" spans="1:14" x14ac:dyDescent="0.2">
      <c r="A155" t="str">
        <f>Data!A212</f>
        <v>JOHN MACINTYRE - SALES</v>
      </c>
      <c r="B155" s="10" t="str">
        <f>Data!B212</f>
        <v>Vehicle</v>
      </c>
      <c r="C155" s="23">
        <f t="shared" si="12"/>
        <v>43224.612547025499</v>
      </c>
      <c r="D155" s="18">
        <f>Data!D212</f>
        <v>43224.612547025499</v>
      </c>
      <c r="E155" s="18">
        <f>Data!F212</f>
        <v>43224.617511574099</v>
      </c>
      <c r="F155" s="15">
        <f>Data!E212</f>
        <v>4.9645486111111097E-3</v>
      </c>
      <c r="G155" s="29">
        <f>Data!K212</f>
        <v>3.6275501251220699</v>
      </c>
      <c r="H155" s="29">
        <f t="shared" si="13"/>
        <v>0</v>
      </c>
      <c r="I155" s="25">
        <f>Data!G212</f>
        <v>3.6275501251220699</v>
      </c>
      <c r="J155" s="31" t="b">
        <f>IF(ISERROR(FIND("Home Zone",Data!J212,1))=TRUE,FALSE,TRUE)</f>
        <v>0</v>
      </c>
      <c r="K155" s="1" t="str">
        <f>Data!I212</f>
        <v>613 St Marys Rd, Upper Stewiacke, NS B0N 2P0, Canada</v>
      </c>
      <c r="L155" s="3">
        <f>Data!J212</f>
        <v>0</v>
      </c>
      <c r="M155" s="25">
        <f t="shared" si="14"/>
        <v>0</v>
      </c>
      <c r="N155" s="25">
        <f t="shared" si="15"/>
        <v>3.6275501251220699</v>
      </c>
    </row>
    <row r="156" spans="1:14" x14ac:dyDescent="0.2">
      <c r="A156" t="str">
        <f>Data!A213</f>
        <v>JOHN MACINTYRE - SALES</v>
      </c>
      <c r="B156" s="10" t="str">
        <f>Data!B213</f>
        <v>Vehicle</v>
      </c>
      <c r="C156" s="23">
        <f t="shared" si="12"/>
        <v>43224.710243784699</v>
      </c>
      <c r="D156" s="18">
        <f>Data!D213</f>
        <v>43224.710243784699</v>
      </c>
      <c r="E156" s="18">
        <f>Data!F213</f>
        <v>43224.758924340298</v>
      </c>
      <c r="F156" s="15">
        <f>Data!E213</f>
        <v>4.8680555555555602E-2</v>
      </c>
      <c r="G156" s="29">
        <f>Data!K213</f>
        <v>76.164520263671903</v>
      </c>
      <c r="H156" s="29">
        <f t="shared" si="13"/>
        <v>16.988449096679702</v>
      </c>
      <c r="I156" s="25">
        <f>Data!G213</f>
        <v>93.152969360351605</v>
      </c>
      <c r="J156" s="31" t="b">
        <f>IF(ISERROR(FIND("Home Zone",Data!J213,1))=TRUE,FALSE,TRUE)</f>
        <v>0</v>
      </c>
      <c r="K156" s="1" t="str">
        <f>Data!I213</f>
        <v>70 First Lake Dr, Lower Sackville, NS B4C, Canada</v>
      </c>
      <c r="L156" s="3">
        <f>Data!J213</f>
        <v>0</v>
      </c>
      <c r="M156" s="25">
        <f t="shared" si="14"/>
        <v>16.988449096679702</v>
      </c>
      <c r="N156" s="25">
        <f t="shared" si="15"/>
        <v>76.164520263671903</v>
      </c>
    </row>
    <row r="157" spans="1:14" x14ac:dyDescent="0.2">
      <c r="A157" t="str">
        <f>Data!A214</f>
        <v>JOHN MACINTYRE - SALES</v>
      </c>
      <c r="B157" s="10" t="str">
        <f>Data!B214</f>
        <v>Vehicle</v>
      </c>
      <c r="C157" s="23">
        <f t="shared" si="12"/>
        <v>43224.7603949884</v>
      </c>
      <c r="D157" s="18">
        <f>Data!D214</f>
        <v>43224.7603949884</v>
      </c>
      <c r="E157" s="18">
        <f>Data!F214</f>
        <v>43224.7658912037</v>
      </c>
      <c r="F157" s="15">
        <f>Data!E214</f>
        <v>5.4962152777777804E-3</v>
      </c>
      <c r="G157" s="29">
        <f>Data!K214</f>
        <v>0</v>
      </c>
      <c r="H157" s="29">
        <f t="shared" si="13"/>
        <v>4.7160897254943803</v>
      </c>
      <c r="I157" s="25">
        <f>Data!G214</f>
        <v>4.7160897254943803</v>
      </c>
      <c r="J157" s="31" t="b">
        <f>IF(ISERROR(FIND("Home Zone",Data!J214,1))=TRUE,FALSE,TRUE)</f>
        <v>1</v>
      </c>
      <c r="K157" s="1" t="str">
        <f>Data!I214</f>
        <v>JOHN MAC - HOME: 20 Bianca Ct, Middle Sackville, NS B4E 3E2, Canada</v>
      </c>
      <c r="L157" s="3" t="str">
        <f>Data!J214</f>
        <v>Home Zone</v>
      </c>
      <c r="M157" s="25">
        <f t="shared" si="14"/>
        <v>4.7160897254943803</v>
      </c>
      <c r="N157" s="25">
        <f t="shared" si="15"/>
        <v>0</v>
      </c>
    </row>
    <row r="158" spans="1:14" x14ac:dyDescent="0.2">
      <c r="A158" t="str">
        <f>Data!A215</f>
        <v>JOHN MACINTYRE - SALES</v>
      </c>
      <c r="B158" s="10" t="str">
        <f>Data!B215</f>
        <v>Vehicle</v>
      </c>
      <c r="C158" s="23">
        <f t="shared" si="12"/>
        <v>43225.474364155103</v>
      </c>
      <c r="D158" s="18">
        <f>Data!D215</f>
        <v>43225.474364155103</v>
      </c>
      <c r="E158" s="18">
        <f>Data!F215</f>
        <v>43225.4750347222</v>
      </c>
      <c r="F158" s="15">
        <f>Data!E215</f>
        <v>6.7056712962963001E-4</v>
      </c>
      <c r="G158" s="29">
        <f>Data!K215</f>
        <v>0</v>
      </c>
      <c r="H158" s="29">
        <f t="shared" si="13"/>
        <v>0.25150445103645303</v>
      </c>
      <c r="I158" s="25">
        <f>Data!G215</f>
        <v>0.25150445103645303</v>
      </c>
      <c r="J158" s="31" t="b">
        <f>IF(ISERROR(FIND("Home Zone",Data!J215,1))=TRUE,FALSE,TRUE)</f>
        <v>1</v>
      </c>
      <c r="K158" s="1" t="str">
        <f>Data!I215</f>
        <v>JOHN MAC - HOME: 20 Bianca Ct, Middle Sackville, NS B4E 3E2, Canada</v>
      </c>
      <c r="L158" s="3" t="str">
        <f>Data!J215</f>
        <v>Home Zone</v>
      </c>
      <c r="M158" s="25">
        <f t="shared" si="14"/>
        <v>0.25150445103645303</v>
      </c>
      <c r="N158" s="25">
        <f t="shared" si="15"/>
        <v>0</v>
      </c>
    </row>
    <row r="159" spans="1:14" x14ac:dyDescent="0.2">
      <c r="A159" t="str">
        <f>Data!A216</f>
        <v>JOHN MACINTYRE - SALES</v>
      </c>
      <c r="B159" s="10" t="str">
        <f>Data!B216</f>
        <v>Vehicle</v>
      </c>
      <c r="C159" s="23">
        <f t="shared" si="12"/>
        <v>43225.498380358797</v>
      </c>
      <c r="D159" s="18">
        <f>Data!D216</f>
        <v>43225.498380358797</v>
      </c>
      <c r="E159" s="18">
        <f>Data!F216</f>
        <v>43225.498958333301</v>
      </c>
      <c r="F159" s="15">
        <f>Data!E216</f>
        <v>5.77974537037037E-4</v>
      </c>
      <c r="G159" s="29">
        <f>Data!K216</f>
        <v>0</v>
      </c>
      <c r="H159" s="29">
        <f t="shared" si="13"/>
        <v>3.5424932837486302E-2</v>
      </c>
      <c r="I159" s="25">
        <f>Data!G216</f>
        <v>3.5424932837486302E-2</v>
      </c>
      <c r="J159" s="31" t="b">
        <f>IF(ISERROR(FIND("Home Zone",Data!J216,1))=TRUE,FALSE,TRUE)</f>
        <v>1</v>
      </c>
      <c r="K159" s="1" t="str">
        <f>Data!I216</f>
        <v>JOHN MAC - HOME: 20 Bianca Ct, Middle Sackville, NS B4E 3E2, Canada</v>
      </c>
      <c r="L159" s="3" t="str">
        <f>Data!J216</f>
        <v>Home Zone</v>
      </c>
      <c r="M159" s="25">
        <f t="shared" si="14"/>
        <v>3.5424932837486302E-2</v>
      </c>
      <c r="N159" s="25">
        <f t="shared" si="15"/>
        <v>0</v>
      </c>
    </row>
    <row r="160" spans="1:14" x14ac:dyDescent="0.2">
      <c r="A160" t="str">
        <f>Data!A217</f>
        <v>JOHN MACINTYRE - SALES</v>
      </c>
      <c r="B160" s="10" t="str">
        <f>Data!B217</f>
        <v>Vehicle</v>
      </c>
      <c r="C160" s="23">
        <f t="shared" si="12"/>
        <v>43225.506783136603</v>
      </c>
      <c r="D160" s="18">
        <f>Data!D217</f>
        <v>43225.506783136603</v>
      </c>
      <c r="E160" s="18">
        <f>Data!F217</f>
        <v>43225.510335648098</v>
      </c>
      <c r="F160" s="15">
        <f>Data!E217</f>
        <v>3.5525115740740699E-3</v>
      </c>
      <c r="G160" s="29">
        <f>Data!K217</f>
        <v>0</v>
      </c>
      <c r="H160" s="29">
        <f t="shared" si="13"/>
        <v>1.7838836908340501</v>
      </c>
      <c r="I160" s="25">
        <f>Data!G217</f>
        <v>1.7838836908340501</v>
      </c>
      <c r="J160" s="31" t="b">
        <f>IF(ISERROR(FIND("Home Zone",Data!J217,1))=TRUE,FALSE,TRUE)</f>
        <v>0</v>
      </c>
      <c r="K160" s="1" t="str">
        <f>Data!I217</f>
        <v>874 Sackville Dr, Lower Sackville, NS B4E 1R9, Canada</v>
      </c>
      <c r="L160" s="3">
        <f>Data!J217</f>
        <v>0</v>
      </c>
      <c r="M160" s="25">
        <f t="shared" si="14"/>
        <v>1.7838836908340501</v>
      </c>
      <c r="N160" s="25">
        <f t="shared" si="15"/>
        <v>0</v>
      </c>
    </row>
    <row r="161" spans="1:14" x14ac:dyDescent="0.2">
      <c r="A161" t="str">
        <f>Data!A218</f>
        <v>JOHN MACINTYRE - SALES</v>
      </c>
      <c r="B161" s="10" t="str">
        <f>Data!B218</f>
        <v>Vehicle</v>
      </c>
      <c r="C161" s="23">
        <f t="shared" si="12"/>
        <v>43225.519838692097</v>
      </c>
      <c r="D161" s="18">
        <f>Data!D218</f>
        <v>43225.519838692097</v>
      </c>
      <c r="E161" s="18">
        <f>Data!F218</f>
        <v>43225.520335648202</v>
      </c>
      <c r="F161" s="15">
        <f>Data!E218</f>
        <v>4.9695601851851897E-4</v>
      </c>
      <c r="G161" s="29">
        <f>Data!K218</f>
        <v>0</v>
      </c>
      <c r="H161" s="29">
        <f t="shared" si="13"/>
        <v>8.4841653704643194E-2</v>
      </c>
      <c r="I161" s="25">
        <f>Data!G218</f>
        <v>8.4841653704643194E-2</v>
      </c>
      <c r="J161" s="31" t="b">
        <f>IF(ISERROR(FIND("Home Zone",Data!J218,1))=TRUE,FALSE,TRUE)</f>
        <v>0</v>
      </c>
      <c r="K161" s="1" t="str">
        <f>Data!I218</f>
        <v>Beaver Bank Connector, Lower Sackville, NS, Canada</v>
      </c>
      <c r="L161" s="3">
        <f>Data!J218</f>
        <v>0</v>
      </c>
      <c r="M161" s="25">
        <f t="shared" si="14"/>
        <v>8.4841653704643194E-2</v>
      </c>
      <c r="N161" s="25">
        <f t="shared" si="15"/>
        <v>0</v>
      </c>
    </row>
    <row r="162" spans="1:14" x14ac:dyDescent="0.2">
      <c r="A162" t="str">
        <f>Data!A219</f>
        <v>JOHN MACINTYRE - SALES</v>
      </c>
      <c r="B162" s="10" t="str">
        <f>Data!B219</f>
        <v>Vehicle</v>
      </c>
      <c r="C162" s="23">
        <f t="shared" si="12"/>
        <v>43225.521749849497</v>
      </c>
      <c r="D162" s="18">
        <f>Data!D219</f>
        <v>43225.521749849497</v>
      </c>
      <c r="E162" s="18">
        <f>Data!F219</f>
        <v>43225.526504629597</v>
      </c>
      <c r="F162" s="15">
        <f>Data!E219</f>
        <v>4.75478009259259E-3</v>
      </c>
      <c r="G162" s="29">
        <f>Data!K219</f>
        <v>0</v>
      </c>
      <c r="H162" s="29">
        <f t="shared" si="13"/>
        <v>1.0708267688751201</v>
      </c>
      <c r="I162" s="25">
        <f>Data!G219</f>
        <v>1.0708267688751201</v>
      </c>
      <c r="J162" s="31" t="b">
        <f>IF(ISERROR(FIND("Home Zone",Data!J219,1))=TRUE,FALSE,TRUE)</f>
        <v>0</v>
      </c>
      <c r="K162" s="1" t="str">
        <f>Data!I219</f>
        <v>745 Sackville Dr, Lower Sackville, NS B4E 2R2, Canada</v>
      </c>
      <c r="L162" s="3">
        <f>Data!J219</f>
        <v>0</v>
      </c>
      <c r="M162" s="25">
        <f t="shared" si="14"/>
        <v>1.0708267688751201</v>
      </c>
      <c r="N162" s="25">
        <f t="shared" si="15"/>
        <v>0</v>
      </c>
    </row>
    <row r="163" spans="1:14" x14ac:dyDescent="0.2">
      <c r="A163" t="str">
        <f>Data!A220</f>
        <v>JOHN MACINTYRE - SALES</v>
      </c>
      <c r="B163" s="10" t="str">
        <f>Data!B220</f>
        <v>Vehicle</v>
      </c>
      <c r="C163" s="23">
        <f t="shared" si="12"/>
        <v>43225.530661192097</v>
      </c>
      <c r="D163" s="18">
        <f>Data!D220</f>
        <v>43225.530661192097</v>
      </c>
      <c r="E163" s="18">
        <f>Data!F220</f>
        <v>43225.5320138889</v>
      </c>
      <c r="F163" s="15">
        <f>Data!E220</f>
        <v>1.3526967592592601E-3</v>
      </c>
      <c r="G163" s="29">
        <f>Data!K220</f>
        <v>0</v>
      </c>
      <c r="H163" s="29">
        <f t="shared" si="13"/>
        <v>0.465337604284286</v>
      </c>
      <c r="I163" s="25">
        <f>Data!G220</f>
        <v>0.465337604284286</v>
      </c>
      <c r="J163" s="31" t="b">
        <f>IF(ISERROR(FIND("Home Zone",Data!J220,1))=TRUE,FALSE,TRUE)</f>
        <v>0</v>
      </c>
      <c r="K163" s="1" t="str">
        <f>Data!I220</f>
        <v>127 Old Beaver Bank Rd, Lower Sackville, NS B4E 1V4, Canada</v>
      </c>
      <c r="L163" s="3">
        <f>Data!J220</f>
        <v>0</v>
      </c>
      <c r="M163" s="25">
        <f t="shared" si="14"/>
        <v>0.465337604284286</v>
      </c>
      <c r="N163" s="25">
        <f t="shared" si="15"/>
        <v>0</v>
      </c>
    </row>
    <row r="164" spans="1:14" x14ac:dyDescent="0.2">
      <c r="A164" t="str">
        <f>Data!A221</f>
        <v>JOHN MACINTYRE - SALES</v>
      </c>
      <c r="B164" s="10" t="str">
        <f>Data!B221</f>
        <v>Vehicle</v>
      </c>
      <c r="C164" s="23">
        <f t="shared" si="12"/>
        <v>43225.532629479203</v>
      </c>
      <c r="D164" s="18">
        <f>Data!D221</f>
        <v>43225.532629479203</v>
      </c>
      <c r="E164" s="18">
        <f>Data!F221</f>
        <v>43225.540243055599</v>
      </c>
      <c r="F164" s="15">
        <f>Data!E221</f>
        <v>7.6135763888888902E-3</v>
      </c>
      <c r="G164" s="29">
        <f>Data!K221</f>
        <v>0</v>
      </c>
      <c r="H164" s="29">
        <f t="shared" si="13"/>
        <v>3.1035604476928702</v>
      </c>
      <c r="I164" s="25">
        <f>Data!G221</f>
        <v>3.1035604476928702</v>
      </c>
      <c r="J164" s="31" t="b">
        <f>IF(ISERROR(FIND("Home Zone",Data!J221,1))=TRUE,FALSE,TRUE)</f>
        <v>1</v>
      </c>
      <c r="K164" s="1" t="str">
        <f>Data!I221</f>
        <v>JOHN MAC - HOME: 20 Bianca Ct, Middle Sackville, NS B4E 3E2, Canada</v>
      </c>
      <c r="L164" s="3" t="str">
        <f>Data!J221</f>
        <v>Home Zone</v>
      </c>
      <c r="M164" s="25">
        <f t="shared" si="14"/>
        <v>3.1035604476928702</v>
      </c>
      <c r="N164" s="25">
        <f t="shared" si="15"/>
        <v>0</v>
      </c>
    </row>
    <row r="165" spans="1:14" x14ac:dyDescent="0.2">
      <c r="A165" t="str">
        <f>Data!A222</f>
        <v>ROBIN - FLAT SILVER TRUCK</v>
      </c>
      <c r="B165" s="10" t="str">
        <f>Data!B222</f>
        <v>Vehicle</v>
      </c>
      <c r="C165" s="23">
        <f t="shared" si="12"/>
        <v>43219.751516932898</v>
      </c>
      <c r="D165" s="18">
        <f>Data!D222</f>
        <v>43219.751516932898</v>
      </c>
      <c r="E165" s="18">
        <f>Data!F222</f>
        <v>43219.757708333302</v>
      </c>
      <c r="F165" s="15">
        <f>Data!E222</f>
        <v>6.1914004629629602E-3</v>
      </c>
      <c r="G165" s="29">
        <f>Data!K222</f>
        <v>0</v>
      </c>
      <c r="H165" s="29">
        <f t="shared" si="13"/>
        <v>1.7923005819320701</v>
      </c>
      <c r="I165" s="25">
        <f>Data!G222</f>
        <v>1.7923005819320701</v>
      </c>
      <c r="J165" s="31" t="b">
        <f>IF(ISERROR(FIND("Home Zone",Data!J222,1))=TRUE,FALSE,TRUE)</f>
        <v>0</v>
      </c>
      <c r="K165" s="1" t="str">
        <f>Data!I222</f>
        <v>111 Government Wharf Rd, Eastern Passage, NS, Canada</v>
      </c>
      <c r="L165" s="3">
        <f>Data!J222</f>
        <v>0</v>
      </c>
      <c r="M165" s="25">
        <f t="shared" si="14"/>
        <v>1.7923005819320701</v>
      </c>
      <c r="N165" s="25">
        <f t="shared" si="15"/>
        <v>0</v>
      </c>
    </row>
    <row r="166" spans="1:14" x14ac:dyDescent="0.2">
      <c r="A166" t="str">
        <f>Data!A223</f>
        <v>ROBIN - FLAT SILVER TRUCK</v>
      </c>
      <c r="B166" s="10" t="str">
        <f>Data!B223</f>
        <v>Vehicle</v>
      </c>
      <c r="C166" s="23">
        <f t="shared" si="12"/>
        <v>43219.808866469903</v>
      </c>
      <c r="D166" s="18">
        <f>Data!D223</f>
        <v>43219.808866469903</v>
      </c>
      <c r="E166" s="18">
        <f>Data!F223</f>
        <v>43219.813113425902</v>
      </c>
      <c r="F166" s="15">
        <f>Data!E223</f>
        <v>4.2469560185185197E-3</v>
      </c>
      <c r="G166" s="29">
        <f>Data!K223</f>
        <v>0</v>
      </c>
      <c r="H166" s="29">
        <f t="shared" si="13"/>
        <v>1.97273361682892</v>
      </c>
      <c r="I166" s="25">
        <f>Data!G223</f>
        <v>1.97273361682892</v>
      </c>
      <c r="J166" s="31" t="b">
        <f>IF(ISERROR(FIND("Home Zone",Data!J223,1))=TRUE,FALSE,TRUE)</f>
        <v>1</v>
      </c>
      <c r="K166" s="1" t="str">
        <f>Data!I223</f>
        <v>ROBINS HOME: 47 Rosewood Ln, Eastern Passage, NS B3G 1B4, Canada</v>
      </c>
      <c r="L166" s="3" t="str">
        <f>Data!J223</f>
        <v>Home Zone</v>
      </c>
      <c r="M166" s="25">
        <f t="shared" si="14"/>
        <v>1.97273361682892</v>
      </c>
      <c r="N166" s="25">
        <f t="shared" si="15"/>
        <v>0</v>
      </c>
    </row>
    <row r="167" spans="1:14" x14ac:dyDescent="0.2">
      <c r="A167" t="str">
        <f>Data!A224</f>
        <v>ROBIN - FLAT SILVER TRUCK</v>
      </c>
      <c r="B167" s="10" t="str">
        <f>Data!B224</f>
        <v>Vehicle</v>
      </c>
      <c r="C167" s="23">
        <f t="shared" si="12"/>
        <v>43220.177628044003</v>
      </c>
      <c r="D167" s="18">
        <f>Data!D224</f>
        <v>43220.177628044003</v>
      </c>
      <c r="E167" s="18">
        <f>Data!F224</f>
        <v>43220.185127314799</v>
      </c>
      <c r="F167" s="15">
        <f>Data!E224</f>
        <v>7.49927083333333E-3</v>
      </c>
      <c r="G167" s="29">
        <f>Data!K224</f>
        <v>0</v>
      </c>
      <c r="H167" s="29">
        <f t="shared" si="13"/>
        <v>1.8599097728729199</v>
      </c>
      <c r="I167" s="25">
        <f>Data!G224</f>
        <v>1.8599097728729199</v>
      </c>
      <c r="J167" s="31" t="b">
        <f>IF(ISERROR(FIND("Home Zone",Data!J224,1))=TRUE,FALSE,TRUE)</f>
        <v>0</v>
      </c>
      <c r="K167" s="1" t="str">
        <f>Data!I224</f>
        <v>109 Government Wharf Rd, Eastern Passage, NS B3G, Canada</v>
      </c>
      <c r="L167" s="3">
        <f>Data!J224</f>
        <v>0</v>
      </c>
      <c r="M167" s="25">
        <f t="shared" si="14"/>
        <v>1.8599097728729199</v>
      </c>
      <c r="N167" s="25">
        <f t="shared" si="15"/>
        <v>0</v>
      </c>
    </row>
    <row r="168" spans="1:14" x14ac:dyDescent="0.2">
      <c r="A168" t="str">
        <f>Data!A225</f>
        <v>ROBIN - FLAT SILVER TRUCK</v>
      </c>
      <c r="B168" s="10" t="str">
        <f>Data!B225</f>
        <v>Vehicle</v>
      </c>
      <c r="C168" s="23">
        <f t="shared" si="12"/>
        <v>43220.210462962998</v>
      </c>
      <c r="D168" s="18">
        <f>Data!D225</f>
        <v>43220.210462962998</v>
      </c>
      <c r="E168" s="18">
        <f>Data!F225</f>
        <v>43220.211064814801</v>
      </c>
      <c r="F168" s="15">
        <f>Data!E225</f>
        <v>6.01851851851852E-4</v>
      </c>
      <c r="G168" s="29">
        <f>Data!K225</f>
        <v>0</v>
      </c>
      <c r="H168" s="29">
        <f t="shared" si="13"/>
        <v>0.105290964245796</v>
      </c>
      <c r="I168" s="25">
        <f>Data!G225</f>
        <v>0.105290964245796</v>
      </c>
      <c r="J168" s="31" t="b">
        <f>IF(ISERROR(FIND("Home Zone",Data!J225,1))=TRUE,FALSE,TRUE)</f>
        <v>0</v>
      </c>
      <c r="K168" s="1" t="str">
        <f>Data!I225</f>
        <v>111 Government Wharf Rd, Eastern Passage, NS, Canada</v>
      </c>
      <c r="L168" s="3">
        <f>Data!J225</f>
        <v>0</v>
      </c>
      <c r="M168" s="25">
        <f t="shared" si="14"/>
        <v>0.105290964245796</v>
      </c>
      <c r="N168" s="25">
        <f t="shared" si="15"/>
        <v>0</v>
      </c>
    </row>
    <row r="169" spans="1:14" x14ac:dyDescent="0.2">
      <c r="A169" t="str">
        <f>Data!A226</f>
        <v>ROBIN - FLAT SILVER TRUCK</v>
      </c>
      <c r="B169" s="10" t="str">
        <f>Data!B226</f>
        <v>Vehicle</v>
      </c>
      <c r="C169" s="23">
        <f t="shared" si="12"/>
        <v>43220.541608796302</v>
      </c>
      <c r="D169" s="18">
        <f>Data!D226</f>
        <v>43220.541608796302</v>
      </c>
      <c r="E169" s="18">
        <f>Data!F226</f>
        <v>43220.548460648097</v>
      </c>
      <c r="F169" s="15">
        <f>Data!E226</f>
        <v>6.8518518518518503E-3</v>
      </c>
      <c r="G169" s="29">
        <f>Data!K226</f>
        <v>1.8308750391006501</v>
      </c>
      <c r="H169" s="29">
        <f t="shared" si="13"/>
        <v>0</v>
      </c>
      <c r="I169" s="25">
        <f>Data!G226</f>
        <v>1.8308750391006501</v>
      </c>
      <c r="J169" s="31" t="b">
        <f>IF(ISERROR(FIND("Home Zone",Data!J226,1))=TRUE,FALSE,TRUE)</f>
        <v>1</v>
      </c>
      <c r="K169" s="1" t="str">
        <f>Data!I226</f>
        <v>ROBINS HOME: 47 Rosewood Ln, Eastern Passage, NS B3G 1B4, Canada</v>
      </c>
      <c r="L169" s="3" t="str">
        <f>Data!J226</f>
        <v>Home Zone</v>
      </c>
      <c r="M169" s="25">
        <f t="shared" si="14"/>
        <v>1.8308750391006501</v>
      </c>
      <c r="N169" s="25">
        <f t="shared" si="15"/>
        <v>0</v>
      </c>
    </row>
    <row r="170" spans="1:14" x14ac:dyDescent="0.2">
      <c r="A170" t="str">
        <f>Data!A227</f>
        <v>ROBIN - FLAT SILVER TRUCK</v>
      </c>
      <c r="B170" s="10" t="str">
        <f>Data!B227</f>
        <v>Vehicle</v>
      </c>
      <c r="C170" s="23">
        <f t="shared" si="12"/>
        <v>43220.790742210702</v>
      </c>
      <c r="D170" s="18">
        <f>Data!D227</f>
        <v>43220.790742210702</v>
      </c>
      <c r="E170" s="18">
        <f>Data!F227</f>
        <v>43220.7944907407</v>
      </c>
      <c r="F170" s="15">
        <f>Data!E227</f>
        <v>3.7485300925925902E-3</v>
      </c>
      <c r="G170" s="29">
        <f>Data!K227</f>
        <v>0</v>
      </c>
      <c r="H170" s="29">
        <f t="shared" si="13"/>
        <v>1.7795871496200599</v>
      </c>
      <c r="I170" s="25">
        <f>Data!G227</f>
        <v>1.7795871496200599</v>
      </c>
      <c r="J170" s="31" t="b">
        <f>IF(ISERROR(FIND("Home Zone",Data!J227,1))=TRUE,FALSE,TRUE)</f>
        <v>0</v>
      </c>
      <c r="K170" s="1" t="str">
        <f>Data!I227</f>
        <v>109 Government Wharf Rd, Eastern Passage, NS B3G, Canada</v>
      </c>
      <c r="L170" s="3">
        <f>Data!J227</f>
        <v>0</v>
      </c>
      <c r="M170" s="25">
        <f t="shared" si="14"/>
        <v>1.7795871496200599</v>
      </c>
      <c r="N170" s="25">
        <f t="shared" si="15"/>
        <v>0</v>
      </c>
    </row>
    <row r="171" spans="1:14" x14ac:dyDescent="0.2">
      <c r="A171" t="str">
        <f>Data!A228</f>
        <v>ROBIN - FLAT SILVER TRUCK</v>
      </c>
      <c r="B171" s="10" t="str">
        <f>Data!B228</f>
        <v>Vehicle</v>
      </c>
      <c r="C171" s="23">
        <f t="shared" si="12"/>
        <v>43220.829237580998</v>
      </c>
      <c r="D171" s="18">
        <f>Data!D228</f>
        <v>43220.829237580998</v>
      </c>
      <c r="E171" s="18">
        <f>Data!F228</f>
        <v>43220.832071759301</v>
      </c>
      <c r="F171" s="15">
        <f>Data!E228</f>
        <v>2.83417824074074E-3</v>
      </c>
      <c r="G171" s="29">
        <f>Data!K228</f>
        <v>0</v>
      </c>
      <c r="H171" s="29">
        <f t="shared" si="13"/>
        <v>1.69872403144836</v>
      </c>
      <c r="I171" s="25">
        <f>Data!G228</f>
        <v>1.69872403144836</v>
      </c>
      <c r="J171" s="31" t="b">
        <f>IF(ISERROR(FIND("Home Zone",Data!J228,1))=TRUE,FALSE,TRUE)</f>
        <v>1</v>
      </c>
      <c r="K171" s="1" t="str">
        <f>Data!I228</f>
        <v>ROBINS HOME: 46 Rosewood Ln, Eastern Passage, NS B3G 1B4, Canada</v>
      </c>
      <c r="L171" s="3" t="str">
        <f>Data!J228</f>
        <v>Home Zone</v>
      </c>
      <c r="M171" s="25">
        <f t="shared" si="14"/>
        <v>1.69872403144836</v>
      </c>
      <c r="N171" s="25">
        <f t="shared" si="15"/>
        <v>0</v>
      </c>
    </row>
    <row r="172" spans="1:14" x14ac:dyDescent="0.2">
      <c r="A172" t="str">
        <f>Data!A229</f>
        <v>ROBIN - FLAT SILVER TRUCK</v>
      </c>
      <c r="B172" s="10" t="str">
        <f>Data!B229</f>
        <v>Vehicle</v>
      </c>
      <c r="C172" s="23">
        <f t="shared" si="12"/>
        <v>43221.385567858801</v>
      </c>
      <c r="D172" s="18">
        <f>Data!D229</f>
        <v>43221.385567858801</v>
      </c>
      <c r="E172" s="18">
        <f>Data!F229</f>
        <v>43221.391087962998</v>
      </c>
      <c r="F172" s="15">
        <f>Data!E229</f>
        <v>5.5201041666666697E-3</v>
      </c>
      <c r="G172" s="29">
        <f>Data!K229</f>
        <v>1.7572993040084799</v>
      </c>
      <c r="H172" s="29">
        <f t="shared" si="13"/>
        <v>0</v>
      </c>
      <c r="I172" s="25">
        <f>Data!G229</f>
        <v>1.7572993040084799</v>
      </c>
      <c r="J172" s="31" t="b">
        <f>IF(ISERROR(FIND("Home Zone",Data!J229,1))=TRUE,FALSE,TRUE)</f>
        <v>0</v>
      </c>
      <c r="K172" s="1" t="str">
        <f>Data!I229</f>
        <v>200 Government Wharf Rd, Eastern Passage, NS B3G, Canada</v>
      </c>
      <c r="L172" s="3">
        <f>Data!J229</f>
        <v>0</v>
      </c>
      <c r="M172" s="25">
        <f t="shared" si="14"/>
        <v>0</v>
      </c>
      <c r="N172" s="25">
        <f t="shared" si="15"/>
        <v>1.7572993040084799</v>
      </c>
    </row>
    <row r="173" spans="1:14" x14ac:dyDescent="0.2">
      <c r="A173" t="str">
        <f>Data!A230</f>
        <v>ROBIN - FLAT SILVER TRUCK</v>
      </c>
      <c r="B173" s="10" t="str">
        <f>Data!B230</f>
        <v>Vehicle</v>
      </c>
      <c r="C173" s="23">
        <f t="shared" si="12"/>
        <v>43221.610255358799</v>
      </c>
      <c r="D173" s="18">
        <f>Data!D230</f>
        <v>43221.610255358799</v>
      </c>
      <c r="E173" s="18">
        <f>Data!F230</f>
        <v>43221.613032407397</v>
      </c>
      <c r="F173" s="15">
        <f>Data!E230</f>
        <v>2.7770486111111099E-3</v>
      </c>
      <c r="G173" s="29">
        <f>Data!K230</f>
        <v>1.7308273315429701</v>
      </c>
      <c r="H173" s="29">
        <f t="shared" si="13"/>
        <v>0</v>
      </c>
      <c r="I173" s="25">
        <f>Data!G230</f>
        <v>1.7308273315429701</v>
      </c>
      <c r="J173" s="31" t="b">
        <f>IF(ISERROR(FIND("Home Zone",Data!J230,1))=TRUE,FALSE,TRUE)</f>
        <v>1</v>
      </c>
      <c r="K173" s="1" t="str">
        <f>Data!I230</f>
        <v>ROBINS HOME: 45-47 Rosewood Ln, Eastern Passage, NS B3G, Canada</v>
      </c>
      <c r="L173" s="3" t="str">
        <f>Data!J230</f>
        <v>Home Zone</v>
      </c>
      <c r="M173" s="25">
        <f t="shared" si="14"/>
        <v>1.7308273315429701</v>
      </c>
      <c r="N173" s="25">
        <f t="shared" si="15"/>
        <v>0</v>
      </c>
    </row>
    <row r="174" spans="1:14" x14ac:dyDescent="0.2">
      <c r="A174" t="str">
        <f>Data!A231</f>
        <v>ROBIN - FLAT SILVER TRUCK</v>
      </c>
      <c r="B174" s="10" t="str">
        <f>Data!B231</f>
        <v>Vehicle</v>
      </c>
      <c r="C174" s="23">
        <f t="shared" si="12"/>
        <v>43222.177455173602</v>
      </c>
      <c r="D174" s="18">
        <f>Data!D231</f>
        <v>43222.177455173602</v>
      </c>
      <c r="E174" s="18">
        <f>Data!F231</f>
        <v>43222.182708333297</v>
      </c>
      <c r="F174" s="15">
        <f>Data!E231</f>
        <v>5.2531597222222198E-3</v>
      </c>
      <c r="G174" s="29">
        <f>Data!K231</f>
        <v>0</v>
      </c>
      <c r="H174" s="29">
        <f t="shared" si="13"/>
        <v>1.8258916139602701</v>
      </c>
      <c r="I174" s="25">
        <f>Data!G231</f>
        <v>1.8258916139602701</v>
      </c>
      <c r="J174" s="31" t="b">
        <f>IF(ISERROR(FIND("Home Zone",Data!J231,1))=TRUE,FALSE,TRUE)</f>
        <v>0</v>
      </c>
      <c r="K174" s="1" t="str">
        <f>Data!I231</f>
        <v>109 Government Wharf Rd, Eastern Passage, NS B3G, Canada</v>
      </c>
      <c r="L174" s="3">
        <f>Data!J231</f>
        <v>0</v>
      </c>
      <c r="M174" s="25">
        <f t="shared" si="14"/>
        <v>1.8258916139602701</v>
      </c>
      <c r="N174" s="25">
        <f t="shared" si="15"/>
        <v>0</v>
      </c>
    </row>
    <row r="175" spans="1:14" x14ac:dyDescent="0.2">
      <c r="A175" t="str">
        <f>Data!A232</f>
        <v>ROBIN - FLAT SILVER TRUCK</v>
      </c>
      <c r="B175" s="10" t="str">
        <f>Data!B232</f>
        <v>Vehicle</v>
      </c>
      <c r="C175" s="23">
        <f t="shared" si="12"/>
        <v>43222.202826238397</v>
      </c>
      <c r="D175" s="18">
        <f>Data!D232</f>
        <v>43222.202826238397</v>
      </c>
      <c r="E175" s="18">
        <f>Data!F232</f>
        <v>43222.2037962963</v>
      </c>
      <c r="F175" s="15">
        <f>Data!E232</f>
        <v>9.7005787037037004E-4</v>
      </c>
      <c r="G175" s="29">
        <f>Data!K232</f>
        <v>0</v>
      </c>
      <c r="H175" s="29">
        <f t="shared" si="13"/>
        <v>0.114670157432556</v>
      </c>
      <c r="I175" s="25">
        <f>Data!G232</f>
        <v>0.114670157432556</v>
      </c>
      <c r="J175" s="31" t="b">
        <f>IF(ISERROR(FIND("Home Zone",Data!J232,1))=TRUE,FALSE,TRUE)</f>
        <v>0</v>
      </c>
      <c r="K175" s="1" t="str">
        <f>Data!I232</f>
        <v>111 Government Wharf Rd, Eastern Passage, NS, Canada</v>
      </c>
      <c r="L175" s="3">
        <f>Data!J232</f>
        <v>0</v>
      </c>
      <c r="M175" s="25">
        <f t="shared" si="14"/>
        <v>0.114670157432556</v>
      </c>
      <c r="N175" s="25">
        <f t="shared" si="15"/>
        <v>0</v>
      </c>
    </row>
    <row r="176" spans="1:14" x14ac:dyDescent="0.2">
      <c r="A176" t="str">
        <f>Data!A233</f>
        <v>ROBIN - FLAT SILVER TRUCK</v>
      </c>
      <c r="B176" s="10" t="str">
        <f>Data!B233</f>
        <v>Vehicle</v>
      </c>
      <c r="C176" s="23">
        <f t="shared" si="12"/>
        <v>43222.633658136598</v>
      </c>
      <c r="D176" s="18">
        <f>Data!D233</f>
        <v>43222.633658136598</v>
      </c>
      <c r="E176" s="18">
        <f>Data!F233</f>
        <v>43222.636585648099</v>
      </c>
      <c r="F176" s="15">
        <f>Data!E233</f>
        <v>2.9275115740740698E-3</v>
      </c>
      <c r="G176" s="29">
        <f>Data!K233</f>
        <v>0.14418199658393899</v>
      </c>
      <c r="H176" s="29">
        <f t="shared" si="13"/>
        <v>0</v>
      </c>
      <c r="I176" s="25">
        <f>Data!G233</f>
        <v>0.14418199658393899</v>
      </c>
      <c r="J176" s="31" t="b">
        <f>IF(ISERROR(FIND("Home Zone",Data!J233,1))=TRUE,FALSE,TRUE)</f>
        <v>0</v>
      </c>
      <c r="K176" s="1" t="str">
        <f>Data!I233</f>
        <v>109 Government Wharf Rd, Eastern Passage, NS B3G, Canada</v>
      </c>
      <c r="L176" s="3">
        <f>Data!J233</f>
        <v>0</v>
      </c>
      <c r="M176" s="25">
        <f t="shared" si="14"/>
        <v>0</v>
      </c>
      <c r="N176" s="25">
        <f t="shared" si="15"/>
        <v>0.14418199658393899</v>
      </c>
    </row>
    <row r="177" spans="1:14" x14ac:dyDescent="0.2">
      <c r="A177" t="str">
        <f>Data!A234</f>
        <v>ROBIN - FLAT SILVER TRUCK</v>
      </c>
      <c r="B177" s="10" t="str">
        <f>Data!B234</f>
        <v>Vehicle</v>
      </c>
      <c r="C177" s="23">
        <f t="shared" si="12"/>
        <v>43222.712141932898</v>
      </c>
      <c r="D177" s="18">
        <f>Data!D234</f>
        <v>43222.712141932898</v>
      </c>
      <c r="E177" s="18">
        <f>Data!F234</f>
        <v>43222.712651192101</v>
      </c>
      <c r="F177" s="15">
        <f>Data!E234</f>
        <v>5.09259259259259E-4</v>
      </c>
      <c r="G177" s="29">
        <f>Data!K234</f>
        <v>0.16800081729888899</v>
      </c>
      <c r="H177" s="29">
        <f t="shared" si="13"/>
        <v>0</v>
      </c>
      <c r="I177" s="25">
        <f>Data!G234</f>
        <v>0.16800081729888899</v>
      </c>
      <c r="J177" s="31" t="b">
        <f>IF(ISERROR(FIND("Home Zone",Data!J234,1))=TRUE,FALSE,TRUE)</f>
        <v>0</v>
      </c>
      <c r="K177" s="1" t="str">
        <f>Data!I234</f>
        <v>34 Government Wharf Rd, Eastern Passage, NS B3G, Canada</v>
      </c>
      <c r="L177" s="3">
        <f>Data!J234</f>
        <v>0</v>
      </c>
      <c r="M177" s="25">
        <f t="shared" si="14"/>
        <v>0</v>
      </c>
      <c r="N177" s="25">
        <f t="shared" si="15"/>
        <v>0.16800081729888899</v>
      </c>
    </row>
    <row r="178" spans="1:14" x14ac:dyDescent="0.2">
      <c r="A178" t="str">
        <f>Data!A235</f>
        <v>ROBIN - FLAT SILVER TRUCK</v>
      </c>
      <c r="B178" s="10" t="str">
        <f>Data!B235</f>
        <v>Vehicle</v>
      </c>
      <c r="C178" s="23">
        <f t="shared" si="12"/>
        <v>43222.714214432897</v>
      </c>
      <c r="D178" s="18">
        <f>Data!D235</f>
        <v>43222.714214432897</v>
      </c>
      <c r="E178" s="18">
        <f>Data!F235</f>
        <v>43222.717071759304</v>
      </c>
      <c r="F178" s="15">
        <f>Data!E235</f>
        <v>2.8573263888888902E-3</v>
      </c>
      <c r="G178" s="29">
        <f>Data!K235</f>
        <v>1.6542788743972801</v>
      </c>
      <c r="H178" s="29">
        <f t="shared" si="13"/>
        <v>0</v>
      </c>
      <c r="I178" s="25">
        <f>Data!G235</f>
        <v>1.6542788743972801</v>
      </c>
      <c r="J178" s="31" t="b">
        <f>IF(ISERROR(FIND("Home Zone",Data!J235,1))=TRUE,FALSE,TRUE)</f>
        <v>1</v>
      </c>
      <c r="K178" s="1" t="str">
        <f>Data!I235</f>
        <v>ROBINS HOME: 45-47 Rosewood Ln, Eastern Passage, NS B3G, Canada</v>
      </c>
      <c r="L178" s="3" t="str">
        <f>Data!J235</f>
        <v>Home Zone</v>
      </c>
      <c r="M178" s="25">
        <f t="shared" si="14"/>
        <v>1.6542788743972801</v>
      </c>
      <c r="N178" s="25">
        <f t="shared" si="15"/>
        <v>0</v>
      </c>
    </row>
    <row r="179" spans="1:14" x14ac:dyDescent="0.2">
      <c r="A179" t="str">
        <f>Data!A236</f>
        <v>ROBIN - FLAT SILVER TRUCK</v>
      </c>
      <c r="B179" s="10" t="str">
        <f>Data!B236</f>
        <v>Vehicle</v>
      </c>
      <c r="C179" s="23">
        <f t="shared" si="12"/>
        <v>43224.180324803201</v>
      </c>
      <c r="D179" s="18">
        <f>Data!D236</f>
        <v>43224.180324803201</v>
      </c>
      <c r="E179" s="18">
        <f>Data!F236</f>
        <v>43224.1868287037</v>
      </c>
      <c r="F179" s="15">
        <f>Data!E236</f>
        <v>6.5039004629629596E-3</v>
      </c>
      <c r="G179" s="29">
        <f>Data!K236</f>
        <v>0</v>
      </c>
      <c r="H179" s="29">
        <f t="shared" si="13"/>
        <v>1.7980810403823899</v>
      </c>
      <c r="I179" s="25">
        <f>Data!G236</f>
        <v>1.7980810403823899</v>
      </c>
      <c r="J179" s="31" t="b">
        <f>IF(ISERROR(FIND("Home Zone",Data!J236,1))=TRUE,FALSE,TRUE)</f>
        <v>0</v>
      </c>
      <c r="K179" s="1" t="str">
        <f>Data!I236</f>
        <v>109 Government Wharf Rd, Eastern Passage, NS B3G, Canada</v>
      </c>
      <c r="L179" s="3">
        <f>Data!J236</f>
        <v>0</v>
      </c>
      <c r="M179" s="25">
        <f t="shared" si="14"/>
        <v>1.7980810403823899</v>
      </c>
      <c r="N179" s="25">
        <f t="shared" si="15"/>
        <v>0</v>
      </c>
    </row>
    <row r="180" spans="1:14" x14ac:dyDescent="0.2">
      <c r="A180" t="str">
        <f>Data!A237</f>
        <v>ROBIN - FLAT SILVER TRUCK</v>
      </c>
      <c r="B180" s="10" t="str">
        <f>Data!B237</f>
        <v>Vehicle</v>
      </c>
      <c r="C180" s="23">
        <f t="shared" si="12"/>
        <v>43224.192280092597</v>
      </c>
      <c r="D180" s="18">
        <f>Data!D237</f>
        <v>43224.192280092597</v>
      </c>
      <c r="E180" s="18">
        <f>Data!F237</f>
        <v>43224.193078703698</v>
      </c>
      <c r="F180" s="15">
        <f>Data!E237</f>
        <v>7.9861111111111105E-4</v>
      </c>
      <c r="G180" s="29">
        <f>Data!K237</f>
        <v>0</v>
      </c>
      <c r="H180" s="29">
        <f t="shared" si="13"/>
        <v>0.11567218601703599</v>
      </c>
      <c r="I180" s="25">
        <f>Data!G237</f>
        <v>0.11567218601703599</v>
      </c>
      <c r="J180" s="31" t="b">
        <f>IF(ISERROR(FIND("Home Zone",Data!J237,1))=TRUE,FALSE,TRUE)</f>
        <v>0</v>
      </c>
      <c r="K180" s="1" t="str">
        <f>Data!I237</f>
        <v>111 Government Wharf Rd, Eastern Passage, NS, Canada</v>
      </c>
      <c r="L180" s="3">
        <f>Data!J237</f>
        <v>0</v>
      </c>
      <c r="M180" s="25">
        <f t="shared" si="14"/>
        <v>0.11567218601703599</v>
      </c>
      <c r="N180" s="25">
        <f t="shared" si="15"/>
        <v>0</v>
      </c>
    </row>
    <row r="181" spans="1:14" x14ac:dyDescent="0.2">
      <c r="A181" t="str">
        <f>Data!A238</f>
        <v>ROBIN - FLAT SILVER TRUCK</v>
      </c>
      <c r="B181" s="10" t="str">
        <f>Data!B238</f>
        <v>Vehicle</v>
      </c>
      <c r="C181" s="23">
        <f t="shared" si="12"/>
        <v>43224.6426627662</v>
      </c>
      <c r="D181" s="18">
        <f>Data!D238</f>
        <v>43224.6426627662</v>
      </c>
      <c r="E181" s="18">
        <f>Data!F238</f>
        <v>43224.644756944399</v>
      </c>
      <c r="F181" s="15">
        <f>Data!E238</f>
        <v>2.0941782407407402E-3</v>
      </c>
      <c r="G181" s="29">
        <f>Data!K238</f>
        <v>0.173778772354126</v>
      </c>
      <c r="H181" s="29">
        <f t="shared" si="13"/>
        <v>0</v>
      </c>
      <c r="I181" s="25">
        <f>Data!G238</f>
        <v>0.173778772354126</v>
      </c>
      <c r="J181" s="31" t="b">
        <f>IF(ISERROR(FIND("Home Zone",Data!J238,1))=TRUE,FALSE,TRUE)</f>
        <v>0</v>
      </c>
      <c r="K181" s="1" t="str">
        <f>Data!I238</f>
        <v>200 Government Wharf Rd, Eastern Passage, NS B3G, Canada</v>
      </c>
      <c r="L181" s="3">
        <f>Data!J238</f>
        <v>0</v>
      </c>
      <c r="M181" s="25">
        <f t="shared" si="14"/>
        <v>0</v>
      </c>
      <c r="N181" s="25">
        <f t="shared" si="15"/>
        <v>0.173778772354126</v>
      </c>
    </row>
    <row r="182" spans="1:14" x14ac:dyDescent="0.2">
      <c r="A182" t="str">
        <f>Data!A239</f>
        <v>ROBIN - FLAT SILVER TRUCK</v>
      </c>
      <c r="B182" s="10" t="str">
        <f>Data!B239</f>
        <v>Vehicle</v>
      </c>
      <c r="C182" s="23">
        <f t="shared" si="12"/>
        <v>43224.715278506897</v>
      </c>
      <c r="D182" s="18">
        <f>Data!D239</f>
        <v>43224.715278506897</v>
      </c>
      <c r="E182" s="18">
        <f>Data!F239</f>
        <v>43224.718449074098</v>
      </c>
      <c r="F182" s="15">
        <f>Data!E239</f>
        <v>3.17056712962963E-3</v>
      </c>
      <c r="G182" s="29">
        <f>Data!K239</f>
        <v>1.6938000917434699</v>
      </c>
      <c r="H182" s="29">
        <f t="shared" si="13"/>
        <v>0</v>
      </c>
      <c r="I182" s="25">
        <f>Data!G239</f>
        <v>1.6938000917434699</v>
      </c>
      <c r="J182" s="31" t="b">
        <f>IF(ISERROR(FIND("Home Zone",Data!J239,1))=TRUE,FALSE,TRUE)</f>
        <v>1</v>
      </c>
      <c r="K182" s="1" t="str">
        <f>Data!I239</f>
        <v>ROBINS HOME: 39-43 Rosewood Ln, Eastern Passage, NS B3G, Canada</v>
      </c>
      <c r="L182" s="3" t="str">
        <f>Data!J239</f>
        <v>Home Zone</v>
      </c>
      <c r="M182" s="25">
        <f t="shared" si="14"/>
        <v>1.6938000917434699</v>
      </c>
      <c r="N182" s="25">
        <f t="shared" si="15"/>
        <v>0</v>
      </c>
    </row>
    <row r="183" spans="1:14" x14ac:dyDescent="0.2">
      <c r="A183" t="str">
        <f>Data!A240</f>
        <v>ROBIN - FLAT SILVER TRUCK</v>
      </c>
      <c r="B183" s="10" t="str">
        <f>Data!B240</f>
        <v>Vehicle</v>
      </c>
      <c r="C183" s="23">
        <f t="shared" si="12"/>
        <v>43225.344317858799</v>
      </c>
      <c r="D183" s="18">
        <f>Data!D240</f>
        <v>43225.344317858799</v>
      </c>
      <c r="E183" s="18">
        <f>Data!F240</f>
        <v>43225.350729166697</v>
      </c>
      <c r="F183" s="15">
        <f>Data!E240</f>
        <v>6.4113078703703702E-3</v>
      </c>
      <c r="G183" s="29">
        <f>Data!K240</f>
        <v>0</v>
      </c>
      <c r="H183" s="29">
        <f t="shared" si="13"/>
        <v>1.78945541381836</v>
      </c>
      <c r="I183" s="25">
        <f>Data!G240</f>
        <v>1.78945541381836</v>
      </c>
      <c r="J183" s="31" t="b">
        <f>IF(ISERROR(FIND("Home Zone",Data!J240,1))=TRUE,FALSE,TRUE)</f>
        <v>0</v>
      </c>
      <c r="K183" s="1" t="str">
        <f>Data!I240</f>
        <v>109 Government Wharf Rd, Eastern Passage, NS B3G, Canada</v>
      </c>
      <c r="L183" s="3">
        <f>Data!J240</f>
        <v>0</v>
      </c>
      <c r="M183" s="25">
        <f t="shared" si="14"/>
        <v>1.78945541381836</v>
      </c>
      <c r="N183" s="25">
        <f t="shared" si="15"/>
        <v>0</v>
      </c>
    </row>
    <row r="184" spans="1:14" x14ac:dyDescent="0.2">
      <c r="A184" t="str">
        <f>Data!A241</f>
        <v>ROBIN - FLAT SILVER TRUCK</v>
      </c>
      <c r="B184" s="10" t="str">
        <f>Data!B241</f>
        <v>Vehicle</v>
      </c>
      <c r="C184" s="23">
        <f t="shared" si="12"/>
        <v>43225.356251469901</v>
      </c>
      <c r="D184" s="18">
        <f>Data!D241</f>
        <v>43225.356251469901</v>
      </c>
      <c r="E184" s="18">
        <f>Data!F241</f>
        <v>43225.357349537</v>
      </c>
      <c r="F184" s="15">
        <f>Data!E241</f>
        <v>1.09806712962963E-3</v>
      </c>
      <c r="G184" s="29">
        <f>Data!K241</f>
        <v>0</v>
      </c>
      <c r="H184" s="29">
        <f t="shared" si="13"/>
        <v>0.139483258128166</v>
      </c>
      <c r="I184" s="25">
        <f>Data!G241</f>
        <v>0.139483258128166</v>
      </c>
      <c r="J184" s="31" t="b">
        <f>IF(ISERROR(FIND("Home Zone",Data!J241,1))=TRUE,FALSE,TRUE)</f>
        <v>0</v>
      </c>
      <c r="K184" s="1" t="str">
        <f>Data!I241</f>
        <v>117 Government Wharf Rd, Eastern Passage, NS B3G, Canada</v>
      </c>
      <c r="L184" s="3">
        <f>Data!J241</f>
        <v>0</v>
      </c>
      <c r="M184" s="25">
        <f t="shared" si="14"/>
        <v>0.139483258128166</v>
      </c>
      <c r="N184" s="25">
        <f t="shared" si="15"/>
        <v>0</v>
      </c>
    </row>
    <row r="185" spans="1:14" x14ac:dyDescent="0.2">
      <c r="A185" t="str">
        <f>Data!A242</f>
        <v>ROBIN - FLAT SILVER TRUCK</v>
      </c>
      <c r="B185" s="10" t="str">
        <f>Data!B242</f>
        <v>Vehicle</v>
      </c>
      <c r="C185" s="23">
        <f t="shared" si="12"/>
        <v>43225.360360266197</v>
      </c>
      <c r="D185" s="18">
        <f>Data!D242</f>
        <v>43225.360360266197</v>
      </c>
      <c r="E185" s="18">
        <f>Data!F242</f>
        <v>43225.361724536997</v>
      </c>
      <c r="F185" s="15">
        <f>Data!E242</f>
        <v>1.36427083333333E-3</v>
      </c>
      <c r="G185" s="29">
        <f>Data!K242</f>
        <v>0</v>
      </c>
      <c r="H185" s="29">
        <f t="shared" si="13"/>
        <v>0.146482899785042</v>
      </c>
      <c r="I185" s="25">
        <f>Data!G242</f>
        <v>0.146482899785042</v>
      </c>
      <c r="J185" s="31" t="b">
        <f>IF(ISERROR(FIND("Home Zone",Data!J242,1))=TRUE,FALSE,TRUE)</f>
        <v>0</v>
      </c>
      <c r="K185" s="1" t="str">
        <f>Data!I242</f>
        <v>109 Government Wharf Rd, Eastern Passage, NS B3G, Canada</v>
      </c>
      <c r="L185" s="3">
        <f>Data!J242</f>
        <v>0</v>
      </c>
      <c r="M185" s="25">
        <f t="shared" si="14"/>
        <v>0.146482899785042</v>
      </c>
      <c r="N185" s="25">
        <f t="shared" si="15"/>
        <v>0</v>
      </c>
    </row>
    <row r="186" spans="1:14" x14ac:dyDescent="0.2">
      <c r="A186" t="str">
        <f>Data!A243</f>
        <v>ROBIN - FLAT SILVER TRUCK</v>
      </c>
      <c r="B186" s="10" t="str">
        <f>Data!B243</f>
        <v>Vehicle</v>
      </c>
      <c r="C186" s="23">
        <f t="shared" si="12"/>
        <v>43225.5572236921</v>
      </c>
      <c r="D186" s="18">
        <f>Data!D243</f>
        <v>43225.5572236921</v>
      </c>
      <c r="E186" s="18">
        <f>Data!F243</f>
        <v>43225.561909722201</v>
      </c>
      <c r="F186" s="15">
        <f>Data!E243</f>
        <v>4.6860300925925897E-3</v>
      </c>
      <c r="G186" s="29">
        <f>Data!K243</f>
        <v>0</v>
      </c>
      <c r="H186" s="29">
        <f t="shared" si="13"/>
        <v>1.99477398395538</v>
      </c>
      <c r="I186" s="25">
        <f>Data!G243</f>
        <v>1.99477398395538</v>
      </c>
      <c r="J186" s="31" t="b">
        <f>IF(ISERROR(FIND("Home Zone",Data!J243,1))=TRUE,FALSE,TRUE)</f>
        <v>1</v>
      </c>
      <c r="K186" s="1" t="str">
        <f>Data!I243</f>
        <v>ROBINS HOME: 45-47 Rosewood Ln, Eastern Passage, NS B3G, Canada</v>
      </c>
      <c r="L186" s="3" t="str">
        <f>Data!J243</f>
        <v>Home Zone</v>
      </c>
      <c r="M186" s="25">
        <f t="shared" si="14"/>
        <v>1.99477398395538</v>
      </c>
      <c r="N186" s="25">
        <f t="shared" si="15"/>
        <v>0</v>
      </c>
    </row>
    <row r="187" spans="1:14" x14ac:dyDescent="0.2">
      <c r="A187" t="str">
        <f>Data!A244</f>
        <v>ROBIN - FLAT SILVER TRUCK</v>
      </c>
      <c r="B187" s="10" t="str">
        <f>Data!B244</f>
        <v>Vehicle</v>
      </c>
      <c r="C187" s="23">
        <f t="shared" si="12"/>
        <v>43225.706655821799</v>
      </c>
      <c r="D187" s="18">
        <f>Data!D244</f>
        <v>43225.706655821799</v>
      </c>
      <c r="E187" s="18">
        <f>Data!F244</f>
        <v>43225.7124189815</v>
      </c>
      <c r="F187" s="15">
        <f>Data!E244</f>
        <v>5.7631597222222199E-3</v>
      </c>
      <c r="G187" s="29">
        <f>Data!K244</f>
        <v>0</v>
      </c>
      <c r="H187" s="29">
        <f t="shared" si="13"/>
        <v>1.8015433549880999</v>
      </c>
      <c r="I187" s="25">
        <f>Data!G244</f>
        <v>1.8015433549880999</v>
      </c>
      <c r="J187" s="31" t="b">
        <f>IF(ISERROR(FIND("Home Zone",Data!J244,1))=TRUE,FALSE,TRUE)</f>
        <v>0</v>
      </c>
      <c r="K187" s="1" t="str">
        <f>Data!I244</f>
        <v>109 Government Wharf Rd, Eastern Passage, NS B3G, Canada</v>
      </c>
      <c r="L187" s="3">
        <f>Data!J244</f>
        <v>0</v>
      </c>
      <c r="M187" s="25">
        <f t="shared" si="14"/>
        <v>1.8015433549880999</v>
      </c>
      <c r="N187" s="25">
        <f t="shared" si="15"/>
        <v>0</v>
      </c>
    </row>
    <row r="188" spans="1:14" x14ac:dyDescent="0.2">
      <c r="A188" t="str">
        <f>Data!A245</f>
        <v>ROBIN - FLAT SILVER TRUCK</v>
      </c>
      <c r="B188" s="10" t="str">
        <f>Data!B245</f>
        <v>Vehicle</v>
      </c>
      <c r="C188" s="23">
        <f t="shared" si="12"/>
        <v>43225.759063229198</v>
      </c>
      <c r="D188" s="18">
        <f>Data!D245</f>
        <v>43225.759063229198</v>
      </c>
      <c r="E188" s="18">
        <f>Data!F245</f>
        <v>43225.762025463002</v>
      </c>
      <c r="F188" s="15">
        <f>Data!E245</f>
        <v>2.9622337962963E-3</v>
      </c>
      <c r="G188" s="29">
        <f>Data!K245</f>
        <v>0</v>
      </c>
      <c r="H188" s="29">
        <f t="shared" si="13"/>
        <v>1.69032895565033</v>
      </c>
      <c r="I188" s="25">
        <f>Data!G245</f>
        <v>1.69032895565033</v>
      </c>
      <c r="J188" s="31" t="b">
        <f>IF(ISERROR(FIND("Home Zone",Data!J245,1))=TRUE,FALSE,TRUE)</f>
        <v>1</v>
      </c>
      <c r="K188" s="1" t="str">
        <f>Data!I245</f>
        <v>ROBINS HOME: 46 Rosewood Ln, Eastern Passage, NS B3G 1B4, Canada</v>
      </c>
      <c r="L188" s="3" t="str">
        <f>Data!J245</f>
        <v>Home Zone</v>
      </c>
      <c r="M188" s="25">
        <f t="shared" si="14"/>
        <v>1.69032895565033</v>
      </c>
      <c r="N188" s="25">
        <f t="shared" si="15"/>
        <v>0</v>
      </c>
    </row>
    <row r="189" spans="1:14" x14ac:dyDescent="0.2">
      <c r="A189" t="str">
        <f>Data!A246</f>
        <v>RON NICKERSON - SALES APRIL 16, 2018</v>
      </c>
      <c r="B189" s="10" t="str">
        <f>Data!B246</f>
        <v>Vehicle</v>
      </c>
      <c r="C189" s="23">
        <f t="shared" si="12"/>
        <v>43220.270972222199</v>
      </c>
      <c r="D189" s="18">
        <f>Data!D246</f>
        <v>43220.270972222199</v>
      </c>
      <c r="E189" s="18">
        <f>Data!F246</f>
        <v>43220.310000729201</v>
      </c>
      <c r="F189" s="15">
        <f>Data!E246</f>
        <v>3.9028506944444402E-2</v>
      </c>
      <c r="G189" s="29">
        <f>Data!K246</f>
        <v>28.252521514892599</v>
      </c>
      <c r="H189" s="29">
        <f t="shared" si="13"/>
        <v>0</v>
      </c>
      <c r="I189" s="25">
        <f>Data!G246</f>
        <v>28.252521514892599</v>
      </c>
      <c r="J189" s="31" t="b">
        <f>IF(ISERROR(FIND("Home Zone",Data!J246,1))=TRUE,FALSE,TRUE)</f>
        <v>0</v>
      </c>
      <c r="K189" s="1" t="str">
        <f>Data!I246</f>
        <v>Nova Scotia Trunk 7, Head of Jeddore, NS B0J 1P0, Canada</v>
      </c>
      <c r="L189" s="3">
        <f>Data!J246</f>
        <v>0</v>
      </c>
      <c r="M189" s="25">
        <f t="shared" si="14"/>
        <v>0</v>
      </c>
      <c r="N189" s="25">
        <f t="shared" si="15"/>
        <v>28.252521514892599</v>
      </c>
    </row>
    <row r="190" spans="1:14" x14ac:dyDescent="0.2">
      <c r="A190" t="str">
        <f>Data!A247</f>
        <v>RON NICKERSON - SALES APRIL 16, 2018</v>
      </c>
      <c r="B190" s="10" t="str">
        <f>Data!B247</f>
        <v>Vehicle</v>
      </c>
      <c r="C190" s="23">
        <f t="shared" si="12"/>
        <v>43220.4881257292</v>
      </c>
      <c r="D190" s="18">
        <f>Data!D247</f>
        <v>43220.4881257292</v>
      </c>
      <c r="E190" s="18">
        <f>Data!F247</f>
        <v>43220.492743055598</v>
      </c>
      <c r="F190" s="15">
        <f>Data!E247</f>
        <v>4.6173263888888904E-3</v>
      </c>
      <c r="G190" s="29">
        <f>Data!K247</f>
        <v>2.0194339752197301</v>
      </c>
      <c r="H190" s="29">
        <f t="shared" si="13"/>
        <v>0</v>
      </c>
      <c r="I190" s="25">
        <f>Data!G247</f>
        <v>2.0194339752197301</v>
      </c>
      <c r="J190" s="31" t="b">
        <f>IF(ISERROR(FIND("Home Zone",Data!J247,1))=TRUE,FALSE,TRUE)</f>
        <v>0</v>
      </c>
      <c r="K190" s="1" t="str">
        <f>Data!I247</f>
        <v>468 Rocky Lake Dr, Bedford, NS B4A, Canada: 468 Rocky Lake Dr, Bedford, NS B4A 2S7, Canada</v>
      </c>
      <c r="L190" s="3" t="str">
        <f>Data!J247</f>
        <v>Customer Zone</v>
      </c>
      <c r="M190" s="25">
        <f t="shared" si="14"/>
        <v>0</v>
      </c>
      <c r="N190" s="25">
        <f t="shared" si="15"/>
        <v>2.0194339752197301</v>
      </c>
    </row>
    <row r="191" spans="1:14" x14ac:dyDescent="0.2">
      <c r="A191" t="str">
        <f>Data!A248</f>
        <v>RON NICKERSON - SALES APRIL 16, 2018</v>
      </c>
      <c r="B191" s="10" t="str">
        <f>Data!B248</f>
        <v>Vehicle</v>
      </c>
      <c r="C191" s="23">
        <f t="shared" si="12"/>
        <v>43220.664155821803</v>
      </c>
      <c r="D191" s="18">
        <f>Data!D248</f>
        <v>43220.664155821803</v>
      </c>
      <c r="E191" s="18">
        <f>Data!F248</f>
        <v>43220.667129629597</v>
      </c>
      <c r="F191" s="15">
        <f>Data!E248</f>
        <v>2.9738078703703701E-3</v>
      </c>
      <c r="G191" s="29">
        <f>Data!K248</f>
        <v>2.0097610950470002</v>
      </c>
      <c r="H191" s="29">
        <f t="shared" si="13"/>
        <v>0</v>
      </c>
      <c r="I191" s="25">
        <f>Data!G248</f>
        <v>2.0097610950470002</v>
      </c>
      <c r="J191" s="31" t="b">
        <f>IF(ISERROR(FIND("Home Zone",Data!J248,1))=TRUE,FALSE,TRUE)</f>
        <v>0</v>
      </c>
      <c r="K191" s="1" t="str">
        <f>Data!I248</f>
        <v>145 Duke St, Bedford, NS B4A, Canada</v>
      </c>
      <c r="L191" s="3">
        <f>Data!J248</f>
        <v>0</v>
      </c>
      <c r="M191" s="25">
        <f t="shared" si="14"/>
        <v>0</v>
      </c>
      <c r="N191" s="25">
        <f t="shared" si="15"/>
        <v>2.0097610950470002</v>
      </c>
    </row>
    <row r="192" spans="1:14" x14ac:dyDescent="0.2">
      <c r="A192" t="str">
        <f>Data!A249</f>
        <v>RON NICKERSON - SALES APRIL 16, 2018</v>
      </c>
      <c r="B192" s="10" t="str">
        <f>Data!B249</f>
        <v>Vehicle</v>
      </c>
      <c r="C192" s="23">
        <f t="shared" si="12"/>
        <v>43220.6813664699</v>
      </c>
      <c r="D192" s="18">
        <f>Data!D249</f>
        <v>43220.6813664699</v>
      </c>
      <c r="E192" s="18">
        <f>Data!F249</f>
        <v>43220.693380358804</v>
      </c>
      <c r="F192" s="15">
        <f>Data!E249</f>
        <v>1.20138888888889E-2</v>
      </c>
      <c r="G192" s="29">
        <f>Data!K249</f>
        <v>21.774583816528299</v>
      </c>
      <c r="H192" s="29">
        <f t="shared" si="13"/>
        <v>0</v>
      </c>
      <c r="I192" s="25">
        <f>Data!G249</f>
        <v>21.774583816528299</v>
      </c>
      <c r="J192" s="31" t="b">
        <f>IF(ISERROR(FIND("Home Zone",Data!J249,1))=TRUE,FALSE,TRUE)</f>
        <v>0</v>
      </c>
      <c r="K192" s="1" t="str">
        <f>Data!I249</f>
        <v>77 Commodore Dr, Dartmouth, NS B3B 0B5, Canada</v>
      </c>
      <c r="L192" s="3">
        <f>Data!J249</f>
        <v>0</v>
      </c>
      <c r="M192" s="25">
        <f t="shared" si="14"/>
        <v>0</v>
      </c>
      <c r="N192" s="25">
        <f t="shared" si="15"/>
        <v>21.774583816528299</v>
      </c>
    </row>
    <row r="193" spans="1:14" x14ac:dyDescent="0.2">
      <c r="A193" t="str">
        <f>Data!A250</f>
        <v>RON NICKERSON - SALES APRIL 16, 2018</v>
      </c>
      <c r="B193" s="10" t="str">
        <f>Data!B250</f>
        <v>Vehicle</v>
      </c>
      <c r="C193" s="23">
        <f t="shared" si="12"/>
        <v>43222.8523726852</v>
      </c>
      <c r="D193" s="18">
        <f>Data!D250</f>
        <v>43222.8523726852</v>
      </c>
      <c r="E193" s="18">
        <f>Data!F250</f>
        <v>43222.855115740698</v>
      </c>
      <c r="F193" s="15">
        <f>Data!E250</f>
        <v>2.7430555555555602E-3</v>
      </c>
      <c r="G193" s="29">
        <f>Data!K250</f>
        <v>0</v>
      </c>
      <c r="H193" s="29">
        <f t="shared" si="13"/>
        <v>61.262866973877003</v>
      </c>
      <c r="I193" s="25">
        <f>Data!G250</f>
        <v>61.262866973877003</v>
      </c>
      <c r="J193" s="31" t="b">
        <f>IF(ISERROR(FIND("Home Zone",Data!J250,1))=TRUE,FALSE,TRUE)</f>
        <v>0</v>
      </c>
      <c r="K193" s="1" t="str">
        <f>Data!I250</f>
        <v>34 Scanlan Point Rd, Lake Charlotte, NS B0J 1Y0, Canada</v>
      </c>
      <c r="L193" s="3">
        <f>Data!J250</f>
        <v>0</v>
      </c>
      <c r="M193" s="25">
        <f t="shared" si="14"/>
        <v>61.262866973877003</v>
      </c>
      <c r="N193" s="25">
        <f t="shared" si="15"/>
        <v>0</v>
      </c>
    </row>
    <row r="194" spans="1:14" x14ac:dyDescent="0.2">
      <c r="A194" t="str">
        <f>Data!A251</f>
        <v>RON NICKERSON - SALES APRIL 16, 2018</v>
      </c>
      <c r="B194" s="10" t="str">
        <f>Data!B251</f>
        <v>Vehicle</v>
      </c>
      <c r="C194" s="23">
        <f t="shared" si="12"/>
        <v>43223.248612581003</v>
      </c>
      <c r="D194" s="18">
        <f>Data!D251</f>
        <v>43223.248612581003</v>
      </c>
      <c r="E194" s="18">
        <f>Data!F251</f>
        <v>43223.260300925896</v>
      </c>
      <c r="F194" s="15">
        <f>Data!E251</f>
        <v>1.1688344907407401E-2</v>
      </c>
      <c r="G194" s="29">
        <f>Data!K251</f>
        <v>17.394536972045898</v>
      </c>
      <c r="H194" s="29">
        <f t="shared" si="13"/>
        <v>0.22461700439450283</v>
      </c>
      <c r="I194" s="25">
        <f>Data!G251</f>
        <v>17.619153976440401</v>
      </c>
      <c r="J194" s="31" t="b">
        <f>IF(ISERROR(FIND("Home Zone",Data!J251,1))=TRUE,FALSE,TRUE)</f>
        <v>0</v>
      </c>
      <c r="K194" s="1" t="str">
        <f>Data!I251</f>
        <v>11470 Nova Scotia Trunk 7, Lake Charlotte, NS B0J 1Y0, Canada</v>
      </c>
      <c r="L194" s="3">
        <f>Data!J251</f>
        <v>0</v>
      </c>
      <c r="M194" s="25">
        <f t="shared" si="14"/>
        <v>0.22461700439450283</v>
      </c>
      <c r="N194" s="25">
        <f t="shared" si="15"/>
        <v>17.394536972045898</v>
      </c>
    </row>
    <row r="195" spans="1:14" x14ac:dyDescent="0.2">
      <c r="A195" t="str">
        <f>Data!A252</f>
        <v>RON NICKERSON - SALES APRIL 16, 2018</v>
      </c>
      <c r="B195" s="10" t="str">
        <f>Data!B252</f>
        <v>Vehicle</v>
      </c>
      <c r="C195" s="23">
        <f t="shared" si="12"/>
        <v>43224.289444444403</v>
      </c>
      <c r="D195" s="18">
        <f>Data!D252</f>
        <v>43224.289444444403</v>
      </c>
      <c r="E195" s="18">
        <f>Data!F252</f>
        <v>43224.307905821799</v>
      </c>
      <c r="F195" s="15">
        <f>Data!E252</f>
        <v>1.84613773148148E-2</v>
      </c>
      <c r="G195" s="29">
        <f>Data!K252</f>
        <v>0</v>
      </c>
      <c r="H195" s="29">
        <f t="shared" si="13"/>
        <v>0</v>
      </c>
      <c r="I195" s="25">
        <f>Data!G252</f>
        <v>0</v>
      </c>
      <c r="J195" s="31" t="b">
        <f>IF(ISERROR(FIND("Home Zone",Data!J252,1))=TRUE,FALSE,TRUE)</f>
        <v>0</v>
      </c>
      <c r="K195" s="1" t="str">
        <f>Data!I252</f>
        <v>11470 Nova Scotia Trunk 7, Lake Charlotte, NS B0J 1Y0, Canada</v>
      </c>
      <c r="L195" s="3">
        <f>Data!J252</f>
        <v>0</v>
      </c>
      <c r="M195" s="25">
        <f t="shared" si="14"/>
        <v>0</v>
      </c>
      <c r="N195" s="25">
        <f t="shared" si="15"/>
        <v>0</v>
      </c>
    </row>
    <row r="196" spans="1:14" x14ac:dyDescent="0.2">
      <c r="A196" t="str">
        <f>Data!A253</f>
        <v>RON NICKERSON - SALES APRIL 16, 2018</v>
      </c>
      <c r="B196" s="10" t="str">
        <f>Data!B253</f>
        <v>Vehicle</v>
      </c>
      <c r="C196" s="23">
        <f t="shared" si="12"/>
        <v>43224.4099088773</v>
      </c>
      <c r="D196" s="18">
        <f>Data!D253</f>
        <v>43224.4099088773</v>
      </c>
      <c r="E196" s="18">
        <f>Data!F253</f>
        <v>43224.415440543999</v>
      </c>
      <c r="F196" s="15">
        <f>Data!E253</f>
        <v>5.53166666666667E-3</v>
      </c>
      <c r="G196" s="29">
        <f>Data!K253</f>
        <v>46.998325347900398</v>
      </c>
      <c r="H196" s="29">
        <f t="shared" si="13"/>
        <v>0</v>
      </c>
      <c r="I196" s="25">
        <f>Data!G253</f>
        <v>46.998325347900398</v>
      </c>
      <c r="J196" s="31" t="b">
        <f>IF(ISERROR(FIND("Home Zone",Data!J253,1))=TRUE,FALSE,TRUE)</f>
        <v>0</v>
      </c>
      <c r="K196" s="1" t="str">
        <f>Data!I253</f>
        <v>21 Woodlawn Rd, Dartmouth, NS B2W 2R6, Canada</v>
      </c>
      <c r="L196" s="3">
        <f>Data!J253</f>
        <v>0</v>
      </c>
      <c r="M196" s="25">
        <f t="shared" si="14"/>
        <v>0</v>
      </c>
      <c r="N196" s="25">
        <f t="shared" si="15"/>
        <v>46.998325347900398</v>
      </c>
    </row>
    <row r="197" spans="1:14" x14ac:dyDescent="0.2">
      <c r="A197" t="str">
        <f>Data!A254</f>
        <v>RON NICKERSON - SALES APRIL 16, 2018</v>
      </c>
      <c r="B197" s="10" t="str">
        <f>Data!B254</f>
        <v>Vehicle</v>
      </c>
      <c r="C197" s="23">
        <f t="shared" si="12"/>
        <v>43224.503159722197</v>
      </c>
      <c r="D197" s="18">
        <f>Data!D254</f>
        <v>43224.503159722197</v>
      </c>
      <c r="E197" s="18">
        <f>Data!F254</f>
        <v>43224.513230636599</v>
      </c>
      <c r="F197" s="15">
        <f>Data!E254</f>
        <v>1.00709143518519E-2</v>
      </c>
      <c r="G197" s="29">
        <f>Data!K254</f>
        <v>14.8620719909668</v>
      </c>
      <c r="H197" s="29">
        <f t="shared" si="13"/>
        <v>0</v>
      </c>
      <c r="I197" s="25">
        <f>Data!G254</f>
        <v>14.8620719909668</v>
      </c>
      <c r="J197" s="31" t="b">
        <f>IF(ISERROR(FIND("Home Zone",Data!J254,1))=TRUE,FALSE,TRUE)</f>
        <v>0</v>
      </c>
      <c r="K197" s="1" t="str">
        <f>Data!I254</f>
        <v>Glendale Dr, Lower Sackville, NS B4C, Canada</v>
      </c>
      <c r="L197" s="3">
        <f>Data!J254</f>
        <v>0</v>
      </c>
      <c r="M197" s="25">
        <f t="shared" si="14"/>
        <v>0</v>
      </c>
      <c r="N197" s="25">
        <f t="shared" si="15"/>
        <v>14.8620719909668</v>
      </c>
    </row>
    <row r="198" spans="1:14" x14ac:dyDescent="0.2">
      <c r="A198" t="str">
        <f>Data!A255</f>
        <v>RON NICKERSON - SALES APRIL 16, 2018</v>
      </c>
      <c r="B198" s="10" t="str">
        <f>Data!B255</f>
        <v>Vehicle</v>
      </c>
      <c r="C198" s="23">
        <f t="shared" si="12"/>
        <v>43224.608207488403</v>
      </c>
      <c r="D198" s="18">
        <f>Data!D255</f>
        <v>43224.608207488403</v>
      </c>
      <c r="E198" s="18">
        <f>Data!F255</f>
        <v>43224.630556284697</v>
      </c>
      <c r="F198" s="15">
        <f>Data!E255</f>
        <v>2.2348796296296301E-2</v>
      </c>
      <c r="G198" s="29">
        <f>Data!K255</f>
        <v>6.7361350059509304</v>
      </c>
      <c r="H198" s="29">
        <f t="shared" si="13"/>
        <v>0</v>
      </c>
      <c r="I198" s="25">
        <f>Data!G255</f>
        <v>6.7361350059509304</v>
      </c>
      <c r="J198" s="31" t="b">
        <f>IF(ISERROR(FIND("Home Zone",Data!J255,1))=TRUE,FALSE,TRUE)</f>
        <v>0</v>
      </c>
      <c r="K198" s="1" t="str">
        <f>Data!I255</f>
        <v>355 Glendale Dr, Lower Sackville, NS B4C 2T6, Canada</v>
      </c>
      <c r="L198" s="3">
        <f>Data!J255</f>
        <v>0</v>
      </c>
      <c r="M198" s="25">
        <f t="shared" si="14"/>
        <v>0</v>
      </c>
      <c r="N198" s="25">
        <f t="shared" si="15"/>
        <v>6.7361350059509304</v>
      </c>
    </row>
    <row r="199" spans="1:14" x14ac:dyDescent="0.2">
      <c r="A199" t="str">
        <f>Data!A256</f>
        <v>RON NICKERSON - SALES APRIL 16, 2018</v>
      </c>
      <c r="B199" s="10" t="str">
        <f>Data!B256</f>
        <v>Vehicle</v>
      </c>
      <c r="C199" s="23">
        <f t="shared" si="12"/>
        <v>43224.663611840297</v>
      </c>
      <c r="D199" s="18">
        <f>Data!D256</f>
        <v>43224.663611840297</v>
      </c>
      <c r="E199" s="18">
        <f>Data!F256</f>
        <v>43224.667534722197</v>
      </c>
      <c r="F199" s="15">
        <f>Data!E256</f>
        <v>3.9228819444444398E-3</v>
      </c>
      <c r="G199" s="29">
        <f>Data!K256</f>
        <v>15.736294746398899</v>
      </c>
      <c r="H199" s="29">
        <f t="shared" si="13"/>
        <v>0</v>
      </c>
      <c r="I199" s="25">
        <f>Data!G256</f>
        <v>15.736294746398899</v>
      </c>
      <c r="J199" s="31" t="b">
        <f>IF(ISERROR(FIND("Home Zone",Data!J256,1))=TRUE,FALSE,TRUE)</f>
        <v>0</v>
      </c>
      <c r="K199" s="1" t="str">
        <f>Data!I256</f>
        <v>84 Main St, Dartmouth, NS B2X 1R5, Canada</v>
      </c>
      <c r="L199" s="3">
        <f>Data!J256</f>
        <v>0</v>
      </c>
      <c r="M199" s="25">
        <f t="shared" si="14"/>
        <v>0</v>
      </c>
      <c r="N199" s="25">
        <f t="shared" si="15"/>
        <v>15.736294746398899</v>
      </c>
    </row>
    <row r="200" spans="1:14" x14ac:dyDescent="0.2">
      <c r="A200" t="str">
        <f>Data!A257</f>
        <v>RON NICKERSON - SALES APRIL 16, 2018</v>
      </c>
      <c r="B200" s="10" t="str">
        <f>Data!B257</f>
        <v>Vehicle</v>
      </c>
      <c r="C200" s="23">
        <f t="shared" si="12"/>
        <v>43224.735555555599</v>
      </c>
      <c r="D200" s="18">
        <f>Data!D257</f>
        <v>43224.735555555599</v>
      </c>
      <c r="E200" s="18">
        <f>Data!F257</f>
        <v>43224.738009988403</v>
      </c>
      <c r="F200" s="15">
        <f>Data!E257</f>
        <v>2.4544328703703698E-3</v>
      </c>
      <c r="G200" s="29">
        <f>Data!K257</f>
        <v>59.063770294189503</v>
      </c>
      <c r="H200" s="29">
        <f t="shared" si="13"/>
        <v>0</v>
      </c>
      <c r="I200" s="25">
        <f>Data!G257</f>
        <v>59.063770294189503</v>
      </c>
      <c r="J200" s="31" t="b">
        <f>IF(ISERROR(FIND("Home Zone",Data!J257,1))=TRUE,FALSE,TRUE)</f>
        <v>0</v>
      </c>
      <c r="K200" s="1" t="str">
        <f>Data!I257</f>
        <v>34 Scanlan Point Rd, Lake Charlotte, NS B0J 1Y0, Canada</v>
      </c>
      <c r="L200" s="3">
        <f>Data!J257</f>
        <v>0</v>
      </c>
      <c r="M200" s="25">
        <f t="shared" si="14"/>
        <v>0</v>
      </c>
      <c r="N200" s="25">
        <f t="shared" si="15"/>
        <v>59.063770294189503</v>
      </c>
    </row>
    <row r="201" spans="1:14" x14ac:dyDescent="0.2">
      <c r="A201" t="str">
        <f>Data!A258</f>
        <v>RON NICKERSON - SALES APRIL 16, 2018</v>
      </c>
      <c r="B201" s="10" t="str">
        <f>Data!B258</f>
        <v>Vehicle</v>
      </c>
      <c r="C201" s="23">
        <f t="shared" si="12"/>
        <v>43225.483427395797</v>
      </c>
      <c r="D201" s="18">
        <f>Data!D258</f>
        <v>43225.483427395797</v>
      </c>
      <c r="E201" s="18">
        <f>Data!F258</f>
        <v>43225.497673611098</v>
      </c>
      <c r="F201" s="15">
        <f>Data!E258</f>
        <v>1.42462152777778E-2</v>
      </c>
      <c r="G201" s="29">
        <f>Data!K258</f>
        <v>0</v>
      </c>
      <c r="H201" s="29">
        <f t="shared" si="13"/>
        <v>21.462032318115199</v>
      </c>
      <c r="I201" s="25">
        <f>Data!G258</f>
        <v>21.462032318115199</v>
      </c>
      <c r="J201" s="31" t="b">
        <f>IF(ISERROR(FIND("Home Zone",Data!J258,1))=TRUE,FALSE,TRUE)</f>
        <v>0</v>
      </c>
      <c r="K201" s="1" t="str">
        <f>Data!I258</f>
        <v>10526 Marine Dr, Head of Jeddore, NS B0J 1P0, Canada</v>
      </c>
      <c r="L201" s="3">
        <f>Data!J258</f>
        <v>0</v>
      </c>
      <c r="M201" s="25">
        <f t="shared" si="14"/>
        <v>21.462032318115199</v>
      </c>
      <c r="N201" s="25">
        <f t="shared" si="15"/>
        <v>0</v>
      </c>
    </row>
    <row r="202" spans="1:14" x14ac:dyDescent="0.2">
      <c r="A202" t="str">
        <f>Data!A259</f>
        <v>RON NICKERSON - SALES APRIL 16, 2018</v>
      </c>
      <c r="B202" s="10" t="str">
        <f>Data!B259</f>
        <v>Vehicle</v>
      </c>
      <c r="C202" s="23">
        <f t="shared" si="12"/>
        <v>43225.522558599499</v>
      </c>
      <c r="D202" s="18">
        <f>Data!D259</f>
        <v>43225.522558599499</v>
      </c>
      <c r="E202" s="18">
        <f>Data!F259</f>
        <v>43225.522558599499</v>
      </c>
      <c r="F202" s="15">
        <f>Data!E259</f>
        <v>0</v>
      </c>
      <c r="G202" s="29">
        <f>Data!K259</f>
        <v>0</v>
      </c>
      <c r="H202" s="29">
        <f t="shared" si="13"/>
        <v>0</v>
      </c>
      <c r="I202" s="25">
        <f>Data!G259</f>
        <v>0</v>
      </c>
      <c r="J202" s="31" t="b">
        <f>IF(ISERROR(FIND("Home Zone",Data!J259,1))=TRUE,FALSE,TRUE)</f>
        <v>0</v>
      </c>
      <c r="K202" s="1" t="str">
        <f>Data!I259</f>
        <v>10503 Nova Scotia Trunk 7, Head of Jeddore, NS B0J 1P0, Canada</v>
      </c>
      <c r="L202" s="3">
        <f>Data!J259</f>
        <v>0</v>
      </c>
      <c r="M202" s="25">
        <f t="shared" si="14"/>
        <v>0</v>
      </c>
      <c r="N202" s="25">
        <f t="shared" si="15"/>
        <v>0</v>
      </c>
    </row>
    <row r="203" spans="1:14" x14ac:dyDescent="0.2">
      <c r="A203" t="str">
        <f>Data!A260</f>
        <v>RON NICKERSON - SALES APRIL 16, 2018</v>
      </c>
      <c r="B203" s="10" t="str">
        <f>Data!B260</f>
        <v>Vehicle</v>
      </c>
      <c r="C203" s="23">
        <f t="shared" si="12"/>
        <v>43225.595752314803</v>
      </c>
      <c r="D203" s="18">
        <f>Data!D260</f>
        <v>43225.595752314803</v>
      </c>
      <c r="E203" s="18">
        <f>Data!F260</f>
        <v>43225.602477581</v>
      </c>
      <c r="F203" s="15">
        <f>Data!E260</f>
        <v>6.7252662037037003E-3</v>
      </c>
      <c r="G203" s="29">
        <f>Data!K260</f>
        <v>0</v>
      </c>
      <c r="H203" s="29">
        <f t="shared" si="13"/>
        <v>9.6065349578857404</v>
      </c>
      <c r="I203" s="25">
        <f>Data!G260</f>
        <v>9.6065349578857404</v>
      </c>
      <c r="J203" s="31" t="b">
        <f>IF(ISERROR(FIND("Home Zone",Data!J260,1))=TRUE,FALSE,TRUE)</f>
        <v>1</v>
      </c>
      <c r="K203" s="1" t="str">
        <f>Data!I260</f>
        <v>RON NICKERSON HOME: 3651 Clam Harbour Rd, Lake Charlotte, NS B0J 1Y0, Canada</v>
      </c>
      <c r="L203" s="3" t="str">
        <f>Data!J260</f>
        <v>Home Zone</v>
      </c>
      <c r="M203" s="25">
        <f t="shared" si="14"/>
        <v>9.6065349578857404</v>
      </c>
      <c r="N203" s="25">
        <f t="shared" si="15"/>
        <v>0</v>
      </c>
    </row>
    <row r="204" spans="1:14" x14ac:dyDescent="0.2">
      <c r="C204" s="10"/>
      <c r="F204" s="15"/>
      <c r="I204" s="25"/>
      <c r="J204" s="17"/>
      <c r="K204" s="1"/>
      <c r="L204" s="1"/>
    </row>
    <row r="205" spans="1:14" x14ac:dyDescent="0.2">
      <c r="C205" s="10"/>
      <c r="F205" s="15"/>
      <c r="I205" s="25"/>
      <c r="J205" s="17"/>
      <c r="K205" s="1"/>
      <c r="L205" s="1"/>
    </row>
    <row r="206" spans="1:14" x14ac:dyDescent="0.2">
      <c r="C206" s="10"/>
      <c r="F206" s="15"/>
      <c r="I206" s="25"/>
      <c r="J206" s="17"/>
      <c r="K206" s="1"/>
      <c r="L206" s="1"/>
    </row>
    <row r="207" spans="1:14" x14ac:dyDescent="0.2">
      <c r="C207" s="10"/>
      <c r="F207" s="15"/>
      <c r="I207" s="25"/>
      <c r="J207" s="17"/>
      <c r="K207" s="1"/>
      <c r="L207" s="1"/>
    </row>
    <row r="208" spans="1:14" x14ac:dyDescent="0.2">
      <c r="C208" s="10"/>
      <c r="F208" s="15"/>
      <c r="I208" s="25"/>
      <c r="J208" s="17"/>
      <c r="K208" s="1"/>
      <c r="L208" s="1"/>
    </row>
    <row r="209" spans="3:12" x14ac:dyDescent="0.2">
      <c r="C209" s="10"/>
      <c r="F209" s="15"/>
      <c r="I209" s="25"/>
      <c r="K209" s="1"/>
      <c r="L209" s="1"/>
    </row>
    <row r="210" spans="3:12" x14ac:dyDescent="0.2">
      <c r="I210" s="25"/>
    </row>
  </sheetData>
  <conditionalFormatting sqref="K11:K203">
    <cfRule type="expression" dxfId="3" priority="3" stopIfTrue="1">
      <formula>ISNUMBER(SEARCH("Customer Zone", L11))</formula>
    </cfRule>
    <cfRule type="expression" dxfId="2" priority="4" stopIfTrue="1">
      <formula>ISNUMBER(SEARCH("Home Zone", L11))</formula>
    </cfRule>
    <cfRule type="expression" dxfId="1" priority="5" stopIfTrue="1">
      <formula>ISNUMBER(SEARCH("Depot Zone", L11))</formula>
    </cfRule>
  </conditionalFormatting>
  <conditionalFormatting sqref="D11:E203">
    <cfRule type="expression" dxfId="0" priority="11" stopIfTrue="1">
      <formula>#REF!=FALSE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showGridLines="0" tabSelected="1" workbookViewId="0">
      <selection activeCell="F25" sqref="F25"/>
    </sheetView>
  </sheetViews>
  <sheetFormatPr defaultRowHeight="12.75" x14ac:dyDescent="0.2"/>
  <cols>
    <col min="6" max="6" width="61.140625" customWidth="1"/>
    <col min="8" max="8" width="70.85546875" customWidth="1"/>
  </cols>
  <sheetData>
    <row r="1" spans="1:6" x14ac:dyDescent="0.2">
      <c r="A1" s="12"/>
      <c r="B1" s="12"/>
      <c r="C1" s="12"/>
      <c r="D1" s="12"/>
    </row>
    <row r="2" spans="1:6" x14ac:dyDescent="0.2">
      <c r="A2" s="12"/>
      <c r="B2" s="12"/>
      <c r="C2" s="12"/>
      <c r="D2" s="12"/>
    </row>
    <row r="3" spans="1:6" x14ac:dyDescent="0.2">
      <c r="A3" s="12"/>
      <c r="B3" s="12"/>
      <c r="C3" s="12"/>
      <c r="D3" s="12"/>
      <c r="F3" s="39"/>
    </row>
    <row r="4" spans="1:6" x14ac:dyDescent="0.2">
      <c r="A4" s="12"/>
      <c r="B4" s="12"/>
      <c r="C4" s="12"/>
      <c r="D4" s="12"/>
    </row>
    <row r="5" spans="1:6" x14ac:dyDescent="0.2">
      <c r="A5" s="12"/>
      <c r="B5" s="12"/>
      <c r="C5" s="12"/>
      <c r="D5" s="12"/>
      <c r="F5" s="39"/>
    </row>
    <row r="6" spans="1:6" x14ac:dyDescent="0.2">
      <c r="A6" s="12"/>
      <c r="B6" s="12"/>
      <c r="C6" s="12"/>
      <c r="D6" s="12"/>
    </row>
    <row r="7" spans="1:6" x14ac:dyDescent="0.2">
      <c r="A7" s="12"/>
      <c r="B7" s="12"/>
      <c r="C7" s="12"/>
      <c r="D7" s="12"/>
      <c r="F7" s="39"/>
    </row>
    <row r="8" spans="1:6" x14ac:dyDescent="0.2">
      <c r="A8" s="12"/>
      <c r="B8" s="12"/>
      <c r="C8" s="12"/>
      <c r="D8" s="12"/>
    </row>
    <row r="9" spans="1:6" x14ac:dyDescent="0.2">
      <c r="A9" s="12"/>
      <c r="B9" s="12"/>
      <c r="C9" s="12"/>
      <c r="D9" s="12"/>
    </row>
    <row r="10" spans="1:6" x14ac:dyDescent="0.2">
      <c r="A10" s="12"/>
      <c r="B10" s="12"/>
      <c r="C10" s="12"/>
      <c r="D10" s="12"/>
    </row>
    <row r="11" spans="1:6" x14ac:dyDescent="0.2">
      <c r="A11" s="12"/>
      <c r="B11" s="12"/>
      <c r="C11" s="12"/>
      <c r="D11" s="12"/>
      <c r="F11" t="s">
        <v>471</v>
      </c>
    </row>
    <row r="12" spans="1:6" x14ac:dyDescent="0.2">
      <c r="A12" s="12"/>
      <c r="B12" s="12"/>
      <c r="C12" s="12"/>
      <c r="D12" s="12"/>
    </row>
    <row r="13" spans="1:6" ht="25.5" x14ac:dyDescent="0.2">
      <c r="A13" s="12"/>
      <c r="B13" s="12"/>
      <c r="C13" s="12"/>
      <c r="D13" s="12"/>
      <c r="F13" s="39" t="s">
        <v>472</v>
      </c>
    </row>
    <row r="14" spans="1:6" x14ac:dyDescent="0.2">
      <c r="A14" s="12"/>
      <c r="B14" s="12"/>
      <c r="C14" s="12"/>
      <c r="D14" s="12"/>
    </row>
    <row r="15" spans="1:6" ht="63.75" x14ac:dyDescent="0.2">
      <c r="A15" s="12"/>
      <c r="B15" s="12"/>
      <c r="C15" s="12"/>
      <c r="D15" s="12"/>
      <c r="F15" s="39" t="s">
        <v>473</v>
      </c>
    </row>
    <row r="16" spans="1:6" x14ac:dyDescent="0.2">
      <c r="A16" s="12"/>
      <c r="B16" s="12"/>
      <c r="C16" s="12"/>
      <c r="D16" s="12"/>
    </row>
    <row r="17" spans="1:6" ht="25.5" x14ac:dyDescent="0.2">
      <c r="A17" s="12"/>
      <c r="B17" s="12"/>
      <c r="C17" s="12"/>
      <c r="D17" s="12"/>
      <c r="F17" s="39" t="s">
        <v>474</v>
      </c>
    </row>
    <row r="18" spans="1:6" x14ac:dyDescent="0.2">
      <c r="A18" s="12"/>
      <c r="B18" s="12"/>
      <c r="C18" s="12"/>
      <c r="D18" s="12"/>
    </row>
    <row r="19" spans="1:6" x14ac:dyDescent="0.2">
      <c r="A19" s="12"/>
      <c r="B19" s="12"/>
      <c r="C19" s="12"/>
      <c r="D19" s="12"/>
      <c r="F19" t="s">
        <v>475</v>
      </c>
    </row>
    <row r="20" spans="1:6" x14ac:dyDescent="0.2">
      <c r="A20" s="12"/>
      <c r="B20" s="12"/>
      <c r="C20" s="12"/>
      <c r="D20" s="12"/>
    </row>
    <row r="21" spans="1:6" ht="76.5" x14ac:dyDescent="0.2">
      <c r="A21" s="12"/>
      <c r="B21" s="12"/>
      <c r="C21" s="12"/>
      <c r="D21" s="12"/>
      <c r="F21" s="39" t="s">
        <v>476</v>
      </c>
    </row>
    <row r="22" spans="1:6" x14ac:dyDescent="0.2">
      <c r="A22" s="12"/>
      <c r="B22" s="12"/>
      <c r="C22" s="12"/>
      <c r="D22" s="12"/>
    </row>
    <row r="23" spans="1:6" x14ac:dyDescent="0.2">
      <c r="A23" s="12"/>
      <c r="B23" s="12"/>
      <c r="C23" s="12"/>
      <c r="D23" s="12"/>
    </row>
    <row r="24" spans="1:6" x14ac:dyDescent="0.2">
      <c r="A24" s="12"/>
      <c r="B24" s="12"/>
      <c r="C24" s="12"/>
      <c r="D24" s="12"/>
    </row>
    <row r="25" spans="1:6" x14ac:dyDescent="0.2">
      <c r="A25" s="12"/>
      <c r="B25" s="12"/>
      <c r="C25" s="12"/>
      <c r="D25" s="12"/>
      <c r="F25" s="41"/>
    </row>
    <row r="26" spans="1:6" x14ac:dyDescent="0.2">
      <c r="A26" s="12"/>
      <c r="B26" s="12"/>
      <c r="C26" s="12"/>
      <c r="D26" s="12"/>
    </row>
    <row r="27" spans="1:6" x14ac:dyDescent="0.2">
      <c r="A27" s="12"/>
      <c r="B27" s="12"/>
      <c r="C27" s="12"/>
      <c r="D27" s="12"/>
    </row>
    <row r="28" spans="1:6" x14ac:dyDescent="0.2">
      <c r="A28" s="12"/>
      <c r="B28" s="12"/>
      <c r="C28" s="12"/>
      <c r="D28" s="12"/>
    </row>
    <row r="29" spans="1:6" x14ac:dyDescent="0.2">
      <c r="A29" s="12"/>
      <c r="B29" s="12"/>
      <c r="C29" s="12"/>
      <c r="D29" s="12"/>
    </row>
    <row r="30" spans="1:6" x14ac:dyDescent="0.2">
      <c r="A30" s="12"/>
      <c r="B30" s="12"/>
      <c r="C30" s="12"/>
      <c r="D30" s="12"/>
    </row>
    <row r="31" spans="1:6" x14ac:dyDescent="0.2">
      <c r="A31" s="12"/>
      <c r="B31" s="12"/>
      <c r="C31" s="12"/>
      <c r="D31" s="12"/>
    </row>
    <row r="32" spans="1:6" x14ac:dyDescent="0.2">
      <c r="A32" s="12"/>
      <c r="B32" s="12"/>
      <c r="C32" s="12"/>
      <c r="D32" s="12"/>
    </row>
    <row r="33" spans="1:4" x14ac:dyDescent="0.2">
      <c r="A33" s="12"/>
      <c r="B33" s="12"/>
      <c r="C33" s="12"/>
      <c r="D33" s="12"/>
    </row>
    <row r="34" spans="1:4" x14ac:dyDescent="0.2">
      <c r="A34" s="12"/>
      <c r="B34" s="12"/>
      <c r="C34" s="12"/>
      <c r="D34"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workbookViewId="0">
      <pane ySplit="1" topLeftCell="A2" activePane="bottomLeft" state="frozen"/>
      <selection pane="bottomLeft"/>
    </sheetView>
  </sheetViews>
  <sheetFormatPr defaultRowHeight="12.75" x14ac:dyDescent="0.2"/>
  <cols>
    <col min="1" max="5" width="30" customWidth="1"/>
    <col min="6" max="6" width="30" style="39" customWidth="1"/>
    <col min="7" max="7" width="30" customWidth="1"/>
    <col min="8" max="9" width="30" style="39" customWidth="1"/>
  </cols>
  <sheetData>
    <row r="1" spans="1:9" s="42" customFormat="1" x14ac:dyDescent="0.2">
      <c r="A1" s="41" t="s">
        <v>22</v>
      </c>
      <c r="B1" s="42" t="s">
        <v>23</v>
      </c>
      <c r="C1" s="42" t="s">
        <v>24</v>
      </c>
      <c r="D1" s="42" t="s">
        <v>25</v>
      </c>
      <c r="E1" s="42" t="s">
        <v>26</v>
      </c>
      <c r="F1" s="41" t="s">
        <v>190</v>
      </c>
      <c r="G1" s="42" t="s">
        <v>223</v>
      </c>
      <c r="H1" s="41" t="s">
        <v>251</v>
      </c>
      <c r="I1" s="41" t="s">
        <v>284</v>
      </c>
    </row>
    <row r="2" spans="1:9" x14ac:dyDescent="0.2">
      <c r="A2" s="39" t="s">
        <v>27</v>
      </c>
      <c r="B2" t="s">
        <v>50</v>
      </c>
      <c r="C2" t="s">
        <v>51</v>
      </c>
      <c r="D2" t="s">
        <v>52</v>
      </c>
      <c r="E2" t="s">
        <v>53</v>
      </c>
      <c r="F2" s="39" t="s">
        <v>191</v>
      </c>
      <c r="G2" s="39" t="s">
        <v>51</v>
      </c>
      <c r="H2" s="39" t="s">
        <v>252</v>
      </c>
      <c r="I2" s="39" t="s">
        <v>51</v>
      </c>
    </row>
    <row r="3" spans="1:9" x14ac:dyDescent="0.2">
      <c r="A3" s="39" t="s">
        <v>28</v>
      </c>
      <c r="B3" t="s">
        <v>54</v>
      </c>
      <c r="C3" t="s">
        <v>55</v>
      </c>
      <c r="D3" t="s">
        <v>56</v>
      </c>
      <c r="E3" t="s">
        <v>57</v>
      </c>
      <c r="F3" s="39" t="s">
        <v>192</v>
      </c>
      <c r="G3" s="39" t="s">
        <v>224</v>
      </c>
      <c r="H3" s="39" t="s">
        <v>253</v>
      </c>
      <c r="I3" s="39" t="s">
        <v>291</v>
      </c>
    </row>
    <row r="4" spans="1:9" x14ac:dyDescent="0.2">
      <c r="A4" s="39" t="s">
        <v>47</v>
      </c>
      <c r="B4" t="s">
        <v>58</v>
      </c>
      <c r="C4" t="s">
        <v>59</v>
      </c>
      <c r="D4" t="s">
        <v>60</v>
      </c>
      <c r="E4" t="s">
        <v>61</v>
      </c>
      <c r="F4" s="39" t="s">
        <v>193</v>
      </c>
      <c r="G4" s="39" t="s">
        <v>229</v>
      </c>
      <c r="H4" s="39" t="s">
        <v>254</v>
      </c>
      <c r="I4" s="39" t="s">
        <v>292</v>
      </c>
    </row>
    <row r="5" spans="1:9" x14ac:dyDescent="0.2">
      <c r="A5" s="39" t="s">
        <v>48</v>
      </c>
      <c r="B5" t="s">
        <v>62</v>
      </c>
      <c r="C5" t="s">
        <v>63</v>
      </c>
      <c r="D5" t="s">
        <v>64</v>
      </c>
      <c r="E5" t="s">
        <v>65</v>
      </c>
      <c r="F5" s="39" t="s">
        <v>194</v>
      </c>
      <c r="G5" s="39" t="s">
        <v>230</v>
      </c>
      <c r="H5" s="39" t="s">
        <v>255</v>
      </c>
      <c r="I5" s="39" t="s">
        <v>293</v>
      </c>
    </row>
    <row r="6" spans="1:9" x14ac:dyDescent="0.2">
      <c r="A6" s="39" t="s">
        <v>29</v>
      </c>
      <c r="B6" t="s">
        <v>66</v>
      </c>
      <c r="C6" t="s">
        <v>67</v>
      </c>
      <c r="D6" t="s">
        <v>68</v>
      </c>
      <c r="E6" t="s">
        <v>69</v>
      </c>
      <c r="F6" s="39" t="s">
        <v>195</v>
      </c>
      <c r="G6" s="39" t="s">
        <v>225</v>
      </c>
      <c r="H6" s="39" t="s">
        <v>256</v>
      </c>
      <c r="I6" s="39" t="s">
        <v>285</v>
      </c>
    </row>
    <row r="7" spans="1:9" ht="25.5" x14ac:dyDescent="0.2">
      <c r="A7" s="39" t="s">
        <v>30</v>
      </c>
      <c r="B7" t="s">
        <v>70</v>
      </c>
      <c r="C7" t="s">
        <v>71</v>
      </c>
      <c r="D7" t="s">
        <v>72</v>
      </c>
      <c r="E7" t="s">
        <v>73</v>
      </c>
      <c r="F7" s="39" t="s">
        <v>196</v>
      </c>
      <c r="G7" s="39" t="s">
        <v>231</v>
      </c>
      <c r="H7" s="39" t="s">
        <v>257</v>
      </c>
      <c r="I7" s="39" t="s">
        <v>294</v>
      </c>
    </row>
    <row r="8" spans="1:9" ht="25.5" x14ac:dyDescent="0.2">
      <c r="A8" s="39" t="s">
        <v>31</v>
      </c>
      <c r="B8" t="s">
        <v>74</v>
      </c>
      <c r="C8" t="s">
        <v>75</v>
      </c>
      <c r="D8" t="s">
        <v>76</v>
      </c>
      <c r="E8" t="s">
        <v>77</v>
      </c>
      <c r="F8" s="39" t="s">
        <v>197</v>
      </c>
      <c r="G8" s="39" t="s">
        <v>232</v>
      </c>
      <c r="H8" s="39" t="s">
        <v>258</v>
      </c>
      <c r="I8" s="39" t="s">
        <v>295</v>
      </c>
    </row>
    <row r="9" spans="1:9" x14ac:dyDescent="0.2">
      <c r="A9" s="39" t="s">
        <v>32</v>
      </c>
      <c r="B9" t="s">
        <v>78</v>
      </c>
      <c r="C9" t="s">
        <v>79</v>
      </c>
      <c r="D9" t="s">
        <v>80</v>
      </c>
      <c r="E9" t="s">
        <v>81</v>
      </c>
      <c r="F9" s="39" t="s">
        <v>198</v>
      </c>
      <c r="G9" s="39" t="s">
        <v>226</v>
      </c>
      <c r="H9" s="39" t="s">
        <v>259</v>
      </c>
      <c r="I9" s="39" t="s">
        <v>286</v>
      </c>
    </row>
    <row r="10" spans="1:9" x14ac:dyDescent="0.2">
      <c r="A10" s="39" t="s">
        <v>33</v>
      </c>
      <c r="B10" t="s">
        <v>82</v>
      </c>
      <c r="C10" t="s">
        <v>83</v>
      </c>
      <c r="D10" t="s">
        <v>84</v>
      </c>
      <c r="E10" t="s">
        <v>85</v>
      </c>
      <c r="F10" s="39" t="s">
        <v>199</v>
      </c>
      <c r="G10" s="39" t="s">
        <v>233</v>
      </c>
      <c r="H10" s="39" t="s">
        <v>260</v>
      </c>
      <c r="I10" s="39" t="s">
        <v>296</v>
      </c>
    </row>
    <row r="11" spans="1:9" x14ac:dyDescent="0.2">
      <c r="A11" s="39" t="s">
        <v>34</v>
      </c>
      <c r="B11" t="s">
        <v>86</v>
      </c>
      <c r="C11" t="s">
        <v>87</v>
      </c>
      <c r="D11" t="s">
        <v>88</v>
      </c>
      <c r="E11" t="s">
        <v>89</v>
      </c>
      <c r="F11" s="39" t="s">
        <v>200</v>
      </c>
      <c r="G11" s="39" t="s">
        <v>227</v>
      </c>
      <c r="H11" s="39" t="s">
        <v>261</v>
      </c>
      <c r="I11" s="39" t="s">
        <v>287</v>
      </c>
    </row>
    <row r="12" spans="1:9" x14ac:dyDescent="0.2">
      <c r="A12" s="39" t="s">
        <v>35</v>
      </c>
      <c r="B12" t="s">
        <v>90</v>
      </c>
      <c r="C12" t="s">
        <v>91</v>
      </c>
      <c r="D12" t="s">
        <v>92</v>
      </c>
      <c r="E12" t="s">
        <v>93</v>
      </c>
      <c r="F12" s="39" t="s">
        <v>201</v>
      </c>
      <c r="G12" s="39" t="s">
        <v>91</v>
      </c>
      <c r="H12" s="39" t="s">
        <v>262</v>
      </c>
      <c r="I12" s="39" t="s">
        <v>297</v>
      </c>
    </row>
    <row r="13" spans="1:9" ht="25.5" x14ac:dyDescent="0.2">
      <c r="A13" s="39" t="s">
        <v>36</v>
      </c>
      <c r="B13" t="s">
        <v>94</v>
      </c>
      <c r="C13" t="s">
        <v>95</v>
      </c>
      <c r="D13" t="s">
        <v>96</v>
      </c>
      <c r="E13" t="s">
        <v>97</v>
      </c>
      <c r="F13" s="39" t="s">
        <v>202</v>
      </c>
      <c r="G13" s="39" t="s">
        <v>234</v>
      </c>
      <c r="H13" s="39" t="s">
        <v>263</v>
      </c>
      <c r="I13" s="39" t="s">
        <v>298</v>
      </c>
    </row>
    <row r="14" spans="1:9" ht="25.5" x14ac:dyDescent="0.2">
      <c r="A14" s="39" t="s">
        <v>37</v>
      </c>
      <c r="B14" t="s">
        <v>98</v>
      </c>
      <c r="C14" t="s">
        <v>99</v>
      </c>
      <c r="D14" t="s">
        <v>100</v>
      </c>
      <c r="E14" t="s">
        <v>101</v>
      </c>
      <c r="F14" s="39" t="s">
        <v>203</v>
      </c>
      <c r="G14" s="39" t="s">
        <v>235</v>
      </c>
      <c r="H14" s="39" t="s">
        <v>264</v>
      </c>
      <c r="I14" s="39" t="s">
        <v>299</v>
      </c>
    </row>
    <row r="15" spans="1:9" ht="38.25" x14ac:dyDescent="0.2">
      <c r="A15" s="39" t="s">
        <v>43</v>
      </c>
      <c r="B15" t="s">
        <v>102</v>
      </c>
      <c r="C15" t="s">
        <v>103</v>
      </c>
      <c r="D15" t="s">
        <v>104</v>
      </c>
      <c r="E15" t="s">
        <v>105</v>
      </c>
      <c r="F15" s="39" t="s">
        <v>204</v>
      </c>
      <c r="G15" s="39" t="s">
        <v>236</v>
      </c>
      <c r="H15" s="39" t="s">
        <v>276</v>
      </c>
      <c r="I15" s="39" t="s">
        <v>300</v>
      </c>
    </row>
    <row r="16" spans="1:9" x14ac:dyDescent="0.2">
      <c r="A16" s="39" t="s">
        <v>44</v>
      </c>
      <c r="B16" t="s">
        <v>106</v>
      </c>
      <c r="C16" t="s">
        <v>107</v>
      </c>
      <c r="D16" t="s">
        <v>108</v>
      </c>
      <c r="E16" t="s">
        <v>109</v>
      </c>
      <c r="F16" s="39" t="s">
        <v>205</v>
      </c>
      <c r="G16" s="39" t="s">
        <v>237</v>
      </c>
      <c r="H16" s="39" t="s">
        <v>265</v>
      </c>
      <c r="I16" s="39" t="s">
        <v>301</v>
      </c>
    </row>
    <row r="17" spans="1:9" x14ac:dyDescent="0.2">
      <c r="A17" s="39" t="s">
        <v>38</v>
      </c>
      <c r="B17" t="s">
        <v>110</v>
      </c>
      <c r="C17" t="s">
        <v>111</v>
      </c>
      <c r="D17" t="s">
        <v>112</v>
      </c>
      <c r="E17" t="s">
        <v>113</v>
      </c>
      <c r="F17" s="39" t="s">
        <v>206</v>
      </c>
      <c r="G17" s="39" t="s">
        <v>228</v>
      </c>
      <c r="H17" s="39" t="s">
        <v>266</v>
      </c>
      <c r="I17" s="39" t="s">
        <v>288</v>
      </c>
    </row>
    <row r="18" spans="1:9" x14ac:dyDescent="0.2">
      <c r="A18" s="39" t="s">
        <v>49</v>
      </c>
      <c r="B18" t="s">
        <v>114</v>
      </c>
      <c r="C18" t="s">
        <v>115</v>
      </c>
      <c r="D18" t="s">
        <v>116</v>
      </c>
      <c r="E18" t="s">
        <v>117</v>
      </c>
      <c r="F18" s="39" t="s">
        <v>207</v>
      </c>
      <c r="G18" s="39" t="s">
        <v>238</v>
      </c>
      <c r="H18" s="39" t="s">
        <v>267</v>
      </c>
      <c r="I18" s="39" t="s">
        <v>302</v>
      </c>
    </row>
    <row r="19" spans="1:9" x14ac:dyDescent="0.2">
      <c r="A19" s="39" t="s">
        <v>39</v>
      </c>
      <c r="B19" t="s">
        <v>118</v>
      </c>
      <c r="C19" t="s">
        <v>119</v>
      </c>
      <c r="D19" t="s">
        <v>120</v>
      </c>
      <c r="E19" t="s">
        <v>121</v>
      </c>
      <c r="F19" s="39" t="s">
        <v>208</v>
      </c>
      <c r="G19" s="39" t="s">
        <v>119</v>
      </c>
      <c r="H19" s="39" t="s">
        <v>268</v>
      </c>
      <c r="I19" s="39" t="s">
        <v>289</v>
      </c>
    </row>
    <row r="20" spans="1:9" x14ac:dyDescent="0.2">
      <c r="A20" s="39" t="s">
        <v>40</v>
      </c>
      <c r="B20" t="s">
        <v>122</v>
      </c>
      <c r="C20" t="s">
        <v>123</v>
      </c>
      <c r="D20" t="s">
        <v>124</v>
      </c>
      <c r="E20" t="s">
        <v>125</v>
      </c>
      <c r="F20" s="39" t="s">
        <v>209</v>
      </c>
      <c r="G20" s="39" t="s">
        <v>123</v>
      </c>
      <c r="H20" s="39" t="s">
        <v>269</v>
      </c>
      <c r="I20" s="39" t="s">
        <v>290</v>
      </c>
    </row>
    <row r="21" spans="1:9" x14ac:dyDescent="0.2">
      <c r="A21" s="39" t="s">
        <v>41</v>
      </c>
      <c r="B21" t="s">
        <v>126</v>
      </c>
      <c r="C21" t="s">
        <v>127</v>
      </c>
      <c r="D21" t="s">
        <v>128</v>
      </c>
      <c r="E21" t="s">
        <v>129</v>
      </c>
      <c r="F21" s="39" t="s">
        <v>210</v>
      </c>
      <c r="G21" s="39" t="s">
        <v>239</v>
      </c>
      <c r="H21" s="39" t="s">
        <v>270</v>
      </c>
      <c r="I21" s="39" t="s">
        <v>303</v>
      </c>
    </row>
    <row r="22" spans="1:9" x14ac:dyDescent="0.2">
      <c r="A22" s="39" t="s">
        <v>42</v>
      </c>
      <c r="B22" t="s">
        <v>130</v>
      </c>
      <c r="C22" t="s">
        <v>131</v>
      </c>
      <c r="D22" t="s">
        <v>132</v>
      </c>
      <c r="E22" t="s">
        <v>133</v>
      </c>
      <c r="F22" s="39" t="s">
        <v>211</v>
      </c>
      <c r="G22" s="39" t="s">
        <v>240</v>
      </c>
      <c r="H22" s="39" t="s">
        <v>271</v>
      </c>
      <c r="I22" s="39" t="s">
        <v>304</v>
      </c>
    </row>
    <row r="23" spans="1:9" ht="38.25" x14ac:dyDescent="0.2">
      <c r="A23" s="39" t="s">
        <v>147</v>
      </c>
      <c r="B23" s="39" t="s">
        <v>148</v>
      </c>
      <c r="C23" s="39" t="s">
        <v>149</v>
      </c>
      <c r="D23" s="39" t="s">
        <v>150</v>
      </c>
      <c r="E23" s="39" t="s">
        <v>151</v>
      </c>
      <c r="F23" s="39" t="s">
        <v>212</v>
      </c>
      <c r="G23" s="39" t="s">
        <v>241</v>
      </c>
      <c r="H23" s="39" t="s">
        <v>277</v>
      </c>
      <c r="I23" s="39" t="s">
        <v>305</v>
      </c>
    </row>
    <row r="24" spans="1:9" ht="76.5" x14ac:dyDescent="0.2">
      <c r="A24" s="39" t="s">
        <v>152</v>
      </c>
      <c r="B24" s="39" t="s">
        <v>153</v>
      </c>
      <c r="C24" s="39" t="s">
        <v>154</v>
      </c>
      <c r="D24" s="39" t="s">
        <v>155</v>
      </c>
      <c r="E24" s="39" t="s">
        <v>156</v>
      </c>
      <c r="F24" s="39" t="s">
        <v>213</v>
      </c>
      <c r="G24" s="39" t="s">
        <v>242</v>
      </c>
      <c r="H24" s="39" t="s">
        <v>283</v>
      </c>
      <c r="I24" s="39" t="s">
        <v>306</v>
      </c>
    </row>
    <row r="25" spans="1:9" ht="154.5" customHeight="1" x14ac:dyDescent="0.2">
      <c r="A25" s="40" t="s">
        <v>157</v>
      </c>
      <c r="B25" s="39" t="s">
        <v>158</v>
      </c>
      <c r="C25" s="39" t="s">
        <v>159</v>
      </c>
      <c r="D25" s="39" t="s">
        <v>160</v>
      </c>
      <c r="E25" s="39" t="s">
        <v>161</v>
      </c>
      <c r="F25" s="39" t="s">
        <v>214</v>
      </c>
      <c r="G25" s="39" t="s">
        <v>243</v>
      </c>
      <c r="H25" s="39" t="s">
        <v>281</v>
      </c>
      <c r="I25" s="39" t="s">
        <v>307</v>
      </c>
    </row>
    <row r="26" spans="1:9" ht="65.25" customHeight="1" x14ac:dyDescent="0.2">
      <c r="A26" s="39" t="s">
        <v>134</v>
      </c>
      <c r="B26" s="39" t="s">
        <v>135</v>
      </c>
      <c r="C26" s="39" t="s">
        <v>136</v>
      </c>
      <c r="D26" s="39" t="s">
        <v>137</v>
      </c>
      <c r="E26" s="39" t="s">
        <v>138</v>
      </c>
      <c r="F26" s="39" t="s">
        <v>215</v>
      </c>
      <c r="G26" s="39" t="s">
        <v>244</v>
      </c>
      <c r="H26" s="39" t="s">
        <v>278</v>
      </c>
      <c r="I26" s="39" t="s">
        <v>308</v>
      </c>
    </row>
    <row r="27" spans="1:9" ht="45" x14ac:dyDescent="0.25">
      <c r="A27" s="39" t="s">
        <v>45</v>
      </c>
      <c r="B27" s="39" t="s">
        <v>139</v>
      </c>
      <c r="C27" s="39" t="s">
        <v>140</v>
      </c>
      <c r="D27" s="39" t="s">
        <v>141</v>
      </c>
      <c r="E27" s="39" t="s">
        <v>142</v>
      </c>
      <c r="F27" s="39" t="s">
        <v>216</v>
      </c>
      <c r="G27" s="39" t="s">
        <v>245</v>
      </c>
      <c r="H27" s="39" t="s">
        <v>279</v>
      </c>
      <c r="I27" s="39" t="s">
        <v>309</v>
      </c>
    </row>
    <row r="28" spans="1:9" ht="174" customHeight="1" x14ac:dyDescent="0.2">
      <c r="A28" s="39" t="s">
        <v>162</v>
      </c>
      <c r="B28" s="39" t="s">
        <v>163</v>
      </c>
      <c r="C28" s="39" t="s">
        <v>164</v>
      </c>
      <c r="D28" s="39" t="s">
        <v>165</v>
      </c>
      <c r="E28" s="39" t="s">
        <v>166</v>
      </c>
      <c r="F28" s="39" t="s">
        <v>217</v>
      </c>
      <c r="G28" s="39" t="s">
        <v>248</v>
      </c>
      <c r="H28" s="39" t="s">
        <v>282</v>
      </c>
      <c r="I28" s="39" t="s">
        <v>310</v>
      </c>
    </row>
    <row r="29" spans="1:9" ht="51" x14ac:dyDescent="0.2">
      <c r="A29" s="39" t="s">
        <v>167</v>
      </c>
      <c r="B29" s="39" t="s">
        <v>168</v>
      </c>
      <c r="C29" s="39" t="s">
        <v>169</v>
      </c>
      <c r="D29" s="39" t="s">
        <v>170</v>
      </c>
      <c r="E29" s="39" t="s">
        <v>171</v>
      </c>
      <c r="F29" s="39" t="s">
        <v>218</v>
      </c>
      <c r="G29" s="39" t="s">
        <v>249</v>
      </c>
      <c r="H29" s="39" t="s">
        <v>280</v>
      </c>
      <c r="I29" s="39" t="s">
        <v>311</v>
      </c>
    </row>
    <row r="30" spans="1:9" ht="38.25" x14ac:dyDescent="0.2">
      <c r="A30" s="39" t="s">
        <v>46</v>
      </c>
      <c r="B30" s="39" t="s">
        <v>143</v>
      </c>
      <c r="C30" s="39" t="s">
        <v>144</v>
      </c>
      <c r="D30" s="39" t="s">
        <v>145</v>
      </c>
      <c r="E30" s="39" t="s">
        <v>146</v>
      </c>
      <c r="F30" s="39" t="s">
        <v>219</v>
      </c>
      <c r="G30" s="39" t="s">
        <v>250</v>
      </c>
      <c r="H30" s="39" t="s">
        <v>272</v>
      </c>
      <c r="I30" s="39" t="s">
        <v>312</v>
      </c>
    </row>
    <row r="31" spans="1:9" x14ac:dyDescent="0.2">
      <c r="A31" s="39" t="s">
        <v>173</v>
      </c>
      <c r="B31" s="39" t="s">
        <v>176</v>
      </c>
      <c r="C31" s="39" t="s">
        <v>177</v>
      </c>
      <c r="D31" s="39" t="s">
        <v>178</v>
      </c>
      <c r="E31" s="39" t="s">
        <v>179</v>
      </c>
      <c r="F31" s="39" t="s">
        <v>220</v>
      </c>
      <c r="G31" s="39" t="s">
        <v>246</v>
      </c>
      <c r="H31" s="39" t="s">
        <v>273</v>
      </c>
      <c r="I31" s="39" t="s">
        <v>313</v>
      </c>
    </row>
    <row r="32" spans="1:9" x14ac:dyDescent="0.2">
      <c r="A32" s="39" t="s">
        <v>174</v>
      </c>
      <c r="B32" s="39" t="s">
        <v>180</v>
      </c>
      <c r="C32" s="39" t="s">
        <v>181</v>
      </c>
      <c r="D32" s="39" t="s">
        <v>182</v>
      </c>
      <c r="E32" s="39" t="s">
        <v>183</v>
      </c>
      <c r="F32" s="39" t="s">
        <v>221</v>
      </c>
      <c r="G32" s="39" t="s">
        <v>247</v>
      </c>
      <c r="H32" s="39" t="s">
        <v>274</v>
      </c>
      <c r="I32" s="39" t="s">
        <v>314</v>
      </c>
    </row>
    <row r="33" spans="1:9" x14ac:dyDescent="0.2">
      <c r="A33" t="s">
        <v>175</v>
      </c>
      <c r="B33" s="39" t="s">
        <v>184</v>
      </c>
      <c r="C33" s="39" t="s">
        <v>185</v>
      </c>
      <c r="D33" s="39" t="s">
        <v>186</v>
      </c>
      <c r="E33" s="39" t="s">
        <v>187</v>
      </c>
      <c r="F33" s="39" t="s">
        <v>222</v>
      </c>
      <c r="G33" s="39" t="s">
        <v>185</v>
      </c>
      <c r="H33" s="39" t="s">
        <v>275</v>
      </c>
      <c r="I33" s="39" t="s">
        <v>315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Data</vt:lpstr>
      <vt:lpstr>Report</vt:lpstr>
      <vt:lpstr>Information</vt:lpstr>
      <vt:lpstr>Languages</vt:lpstr>
      <vt:lpstr>AllData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GTC-S1</cp:lastModifiedBy>
  <dcterms:created xsi:type="dcterms:W3CDTF">2009-05-21T13:20:04Z</dcterms:created>
  <dcterms:modified xsi:type="dcterms:W3CDTF">2018-05-08T20:01:23Z</dcterms:modified>
</cp:coreProperties>
</file>